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eiter\Documents\RCB 2020  CESI\JUIN 2020\Thèmes du programme\3. Actions préventives et correctives à mettre en place\3.1. Mise en oeuvre de la prévention dans le Bâtiment\"/>
    </mc:Choice>
  </mc:AlternateContent>
  <bookViews>
    <workbookView xWindow="0" yWindow="0" windowWidth="19200" windowHeight="8100"/>
  </bookViews>
  <sheets>
    <sheet name="Feuil1" sheetId="1" r:id="rId1"/>
    <sheet name="Feuil2"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109" i="2" l="1"/>
  <c r="AY109" i="2"/>
  <c r="AX109" i="2"/>
  <c r="AU109" i="2"/>
  <c r="AT109" i="2"/>
  <c r="AS109" i="2"/>
  <c r="AR109" i="2"/>
  <c r="AQ109" i="2"/>
  <c r="AP109" i="2"/>
  <c r="AO109" i="2"/>
  <c r="BC109" i="2" s="1"/>
  <c r="AN109" i="2"/>
  <c r="AV109" i="2" s="1"/>
  <c r="BI108" i="2"/>
  <c r="BH108" i="2"/>
  <c r="BA108" i="2"/>
  <c r="AZ108" i="2"/>
  <c r="AX108" i="2"/>
  <c r="AU108" i="2"/>
  <c r="AT108" i="2"/>
  <c r="AS108" i="2"/>
  <c r="AR108" i="2"/>
  <c r="AQ108" i="2"/>
  <c r="BK108" i="2" s="1"/>
  <c r="AP108" i="2"/>
  <c r="BF108" i="2" s="1"/>
  <c r="AO108" i="2"/>
  <c r="BC108" i="2" s="1"/>
  <c r="AN108" i="2"/>
  <c r="AW108" i="2" s="1"/>
  <c r="BK107" i="2"/>
  <c r="BJ107" i="2"/>
  <c r="BH107" i="2"/>
  <c r="BC107" i="2"/>
  <c r="BB107" i="2"/>
  <c r="AZ107" i="2"/>
  <c r="AX107" i="2"/>
  <c r="AU107" i="2"/>
  <c r="AT107" i="2"/>
  <c r="AS107" i="2"/>
  <c r="AR107" i="2"/>
  <c r="AQ107" i="2"/>
  <c r="BI107" i="2" s="1"/>
  <c r="AP107" i="2"/>
  <c r="BG107" i="2" s="1"/>
  <c r="AO107" i="2"/>
  <c r="BA107" i="2" s="1"/>
  <c r="AN107" i="2"/>
  <c r="AY107" i="2" s="1"/>
  <c r="BJ106" i="2"/>
  <c r="BH106" i="2"/>
  <c r="BE106" i="2"/>
  <c r="BD106" i="2"/>
  <c r="AW106" i="2"/>
  <c r="AU106" i="2"/>
  <c r="AT106" i="2"/>
  <c r="AS106" i="2"/>
  <c r="AR106" i="2"/>
  <c r="AQ106" i="2"/>
  <c r="BI106" i="2" s="1"/>
  <c r="AP106" i="2"/>
  <c r="BG106" i="2" s="1"/>
  <c r="AO106" i="2"/>
  <c r="AN106" i="2"/>
  <c r="BG105" i="2"/>
  <c r="BF105" i="2"/>
  <c r="BB105" i="2"/>
  <c r="AY105" i="2"/>
  <c r="AX105" i="2"/>
  <c r="AU105" i="2"/>
  <c r="AT105" i="2"/>
  <c r="AS105" i="2"/>
  <c r="AR105" i="2"/>
  <c r="AQ105" i="2"/>
  <c r="AP105" i="2"/>
  <c r="AO105" i="2"/>
  <c r="BC105" i="2" s="1"/>
  <c r="AN105" i="2"/>
  <c r="AV105" i="2" s="1"/>
  <c r="BI104" i="2"/>
  <c r="BH104" i="2"/>
  <c r="BA104" i="2"/>
  <c r="AZ104" i="2"/>
  <c r="AX104" i="2"/>
  <c r="AU104" i="2"/>
  <c r="AT104" i="2"/>
  <c r="AS104" i="2"/>
  <c r="AR104" i="2"/>
  <c r="AQ104" i="2"/>
  <c r="BK104" i="2" s="1"/>
  <c r="AP104" i="2"/>
  <c r="BF104" i="2" s="1"/>
  <c r="AO104" i="2"/>
  <c r="BC104" i="2" s="1"/>
  <c r="AN104" i="2"/>
  <c r="AW104" i="2" s="1"/>
  <c r="BK103" i="2"/>
  <c r="BJ103" i="2"/>
  <c r="BH103" i="2"/>
  <c r="BC103" i="2"/>
  <c r="BB103" i="2"/>
  <c r="AZ103" i="2"/>
  <c r="AX103" i="2"/>
  <c r="AU103" i="2"/>
  <c r="AT103" i="2"/>
  <c r="AS103" i="2"/>
  <c r="AR103" i="2"/>
  <c r="AQ103" i="2"/>
  <c r="BI103" i="2" s="1"/>
  <c r="AP103" i="2"/>
  <c r="BG103" i="2" s="1"/>
  <c r="AO103" i="2"/>
  <c r="BA103" i="2" s="1"/>
  <c r="AN103" i="2"/>
  <c r="AY103" i="2" s="1"/>
  <c r="BJ102" i="2"/>
  <c r="BH102" i="2"/>
  <c r="BE102" i="2"/>
  <c r="BD102" i="2"/>
  <c r="AU102" i="2"/>
  <c r="AT102" i="2"/>
  <c r="AS102" i="2"/>
  <c r="AR102" i="2"/>
  <c r="AQ102" i="2"/>
  <c r="BI102" i="2" s="1"/>
  <c r="AP102" i="2"/>
  <c r="BG102" i="2" s="1"/>
  <c r="AO102" i="2"/>
  <c r="AN102" i="2"/>
  <c r="BG101" i="2"/>
  <c r="BB101" i="2"/>
  <c r="AY101" i="2"/>
  <c r="AX101" i="2"/>
  <c r="AU101" i="2"/>
  <c r="AT101" i="2"/>
  <c r="AS101" i="2"/>
  <c r="AR101" i="2"/>
  <c r="AQ101" i="2"/>
  <c r="AP101" i="2"/>
  <c r="AO101" i="2"/>
  <c r="BC101" i="2" s="1"/>
  <c r="AN101" i="2"/>
  <c r="AV101" i="2" s="1"/>
  <c r="BI100" i="2"/>
  <c r="BH100" i="2"/>
  <c r="BA100" i="2"/>
  <c r="AZ100" i="2"/>
  <c r="AX100" i="2"/>
  <c r="AU100" i="2"/>
  <c r="AT100" i="2"/>
  <c r="AS100" i="2"/>
  <c r="AR100" i="2"/>
  <c r="AQ100" i="2"/>
  <c r="BK100" i="2" s="1"/>
  <c r="AP100" i="2"/>
  <c r="BF100" i="2" s="1"/>
  <c r="AO100" i="2"/>
  <c r="BC100" i="2" s="1"/>
  <c r="AN100" i="2"/>
  <c r="AW100" i="2" s="1"/>
  <c r="BK99" i="2"/>
  <c r="BJ99" i="2"/>
  <c r="BH99" i="2"/>
  <c r="BC99" i="2"/>
  <c r="BB99" i="2"/>
  <c r="AZ99" i="2"/>
  <c r="AX99" i="2"/>
  <c r="AU99" i="2"/>
  <c r="AT99" i="2"/>
  <c r="AS99" i="2"/>
  <c r="AR99" i="2"/>
  <c r="AQ99" i="2"/>
  <c r="BI99" i="2" s="1"/>
  <c r="AP99" i="2"/>
  <c r="BG99" i="2" s="1"/>
  <c r="AO99" i="2"/>
  <c r="BA99" i="2" s="1"/>
  <c r="AN99" i="2"/>
  <c r="AY99" i="2" s="1"/>
  <c r="BJ98" i="2"/>
  <c r="BH98" i="2"/>
  <c r="BE98" i="2"/>
  <c r="BD98" i="2"/>
  <c r="AW98" i="2"/>
  <c r="AU98" i="2"/>
  <c r="AT98" i="2"/>
  <c r="AS98" i="2"/>
  <c r="AR98" i="2"/>
  <c r="AQ98" i="2"/>
  <c r="BI98" i="2" s="1"/>
  <c r="AP98" i="2"/>
  <c r="BG98" i="2" s="1"/>
  <c r="AO98" i="2"/>
  <c r="AN98" i="2"/>
  <c r="BB97" i="2"/>
  <c r="AY97" i="2"/>
  <c r="AX97" i="2"/>
  <c r="AU97" i="2"/>
  <c r="AT97" i="2"/>
  <c r="AS97" i="2"/>
  <c r="AR97" i="2"/>
  <c r="AQ97" i="2"/>
  <c r="AP97" i="2"/>
  <c r="AO97" i="2"/>
  <c r="BC97" i="2" s="1"/>
  <c r="AN97" i="2"/>
  <c r="AV97" i="2" s="1"/>
  <c r="BI96" i="2"/>
  <c r="BH96" i="2"/>
  <c r="BA96" i="2"/>
  <c r="AZ96" i="2"/>
  <c r="AX96" i="2"/>
  <c r="AU96" i="2"/>
  <c r="AT96" i="2"/>
  <c r="AS96" i="2"/>
  <c r="AR96" i="2"/>
  <c r="AQ96" i="2"/>
  <c r="BK96" i="2" s="1"/>
  <c r="AP96" i="2"/>
  <c r="BF96" i="2" s="1"/>
  <c r="AO96" i="2"/>
  <c r="BC96" i="2" s="1"/>
  <c r="AN96" i="2"/>
  <c r="AW96" i="2" s="1"/>
  <c r="BK95" i="2"/>
  <c r="BJ95" i="2"/>
  <c r="BH95" i="2"/>
  <c r="BC95" i="2"/>
  <c r="BB95" i="2"/>
  <c r="AZ95" i="2"/>
  <c r="AU95" i="2"/>
  <c r="AT95" i="2"/>
  <c r="AS95" i="2"/>
  <c r="AR95" i="2"/>
  <c r="AQ95" i="2"/>
  <c r="BI95" i="2" s="1"/>
  <c r="AP95" i="2"/>
  <c r="BG95" i="2" s="1"/>
  <c r="AO95" i="2"/>
  <c r="BA95" i="2" s="1"/>
  <c r="AN95" i="2"/>
  <c r="AY95" i="2" s="1"/>
  <c r="BJ94" i="2"/>
  <c r="BE94" i="2"/>
  <c r="BD94" i="2"/>
  <c r="AU94" i="2"/>
  <c r="AT94" i="2"/>
  <c r="AS94" i="2"/>
  <c r="AR94" i="2"/>
  <c r="AQ94" i="2"/>
  <c r="BI94" i="2" s="1"/>
  <c r="AP94" i="2"/>
  <c r="BG94" i="2" s="1"/>
  <c r="AO94" i="2"/>
  <c r="AN94" i="2"/>
  <c r="BG93" i="2"/>
  <c r="AY93" i="2"/>
  <c r="AX93" i="2"/>
  <c r="AU93" i="2"/>
  <c r="AT93" i="2"/>
  <c r="AS93" i="2"/>
  <c r="AR93" i="2"/>
  <c r="AQ93" i="2"/>
  <c r="AP93" i="2"/>
  <c r="AO93" i="2"/>
  <c r="BC93" i="2" s="1"/>
  <c r="AN93" i="2"/>
  <c r="AV93" i="2" s="1"/>
  <c r="BI92" i="2"/>
  <c r="BH92" i="2"/>
  <c r="BA92" i="2"/>
  <c r="AZ92" i="2"/>
  <c r="AX92" i="2"/>
  <c r="AU92" i="2"/>
  <c r="AT92" i="2"/>
  <c r="AS92" i="2"/>
  <c r="AR92" i="2"/>
  <c r="AQ92" i="2"/>
  <c r="BK92" i="2" s="1"/>
  <c r="AP92" i="2"/>
  <c r="BF92" i="2" s="1"/>
  <c r="AO92" i="2"/>
  <c r="BC92" i="2" s="1"/>
  <c r="AN92" i="2"/>
  <c r="AW92" i="2" s="1"/>
  <c r="BK91" i="2"/>
  <c r="BJ91" i="2"/>
  <c r="BH91" i="2"/>
  <c r="BC91" i="2"/>
  <c r="BB91" i="2"/>
  <c r="AZ91" i="2"/>
  <c r="AU91" i="2"/>
  <c r="AT91" i="2"/>
  <c r="AS91" i="2"/>
  <c r="AR91" i="2"/>
  <c r="AQ91" i="2"/>
  <c r="BI91" i="2" s="1"/>
  <c r="AP91" i="2"/>
  <c r="BG91" i="2" s="1"/>
  <c r="AO91" i="2"/>
  <c r="BA91" i="2" s="1"/>
  <c r="AN91" i="2"/>
  <c r="AY91" i="2" s="1"/>
  <c r="BJ90" i="2"/>
  <c r="BE90" i="2"/>
  <c r="BD90" i="2"/>
  <c r="AU90" i="2"/>
  <c r="AT90" i="2"/>
  <c r="AS90" i="2"/>
  <c r="AR90" i="2"/>
  <c r="AQ90" i="2"/>
  <c r="BI90" i="2" s="1"/>
  <c r="AP90" i="2"/>
  <c r="BG90" i="2" s="1"/>
  <c r="AO90" i="2"/>
  <c r="AN90" i="2"/>
  <c r="AY89" i="2"/>
  <c r="AX89" i="2"/>
  <c r="AU89" i="2"/>
  <c r="AT89" i="2"/>
  <c r="AS89" i="2"/>
  <c r="AR89" i="2"/>
  <c r="AQ89" i="2"/>
  <c r="AP89" i="2"/>
  <c r="AO89" i="2"/>
  <c r="BC89" i="2" s="1"/>
  <c r="AN89" i="2"/>
  <c r="AV89" i="2" s="1"/>
  <c r="BI88" i="2"/>
  <c r="BH88" i="2"/>
  <c r="BA88" i="2"/>
  <c r="AZ88" i="2"/>
  <c r="AX88" i="2"/>
  <c r="AU88" i="2"/>
  <c r="AT88" i="2"/>
  <c r="AS88" i="2"/>
  <c r="AR88" i="2"/>
  <c r="AQ88" i="2"/>
  <c r="BK88" i="2" s="1"/>
  <c r="AP88" i="2"/>
  <c r="BF88" i="2" s="1"/>
  <c r="AO88" i="2"/>
  <c r="BC88" i="2" s="1"/>
  <c r="AN88" i="2"/>
  <c r="AW88" i="2" s="1"/>
  <c r="BK87" i="2"/>
  <c r="BJ87" i="2"/>
  <c r="BH87" i="2"/>
  <c r="BC87" i="2"/>
  <c r="BB87" i="2"/>
  <c r="AZ87" i="2"/>
  <c r="AU87" i="2"/>
  <c r="AT87" i="2"/>
  <c r="AS87" i="2"/>
  <c r="AR87" i="2"/>
  <c r="AQ87" i="2"/>
  <c r="BI87" i="2" s="1"/>
  <c r="AP87" i="2"/>
  <c r="BG87" i="2" s="1"/>
  <c r="AO87" i="2"/>
  <c r="BA87" i="2" s="1"/>
  <c r="AN87" i="2"/>
  <c r="AY87" i="2" s="1"/>
  <c r="BJ86" i="2"/>
  <c r="BE86" i="2"/>
  <c r="BD86" i="2"/>
  <c r="AU86" i="2"/>
  <c r="AT86" i="2"/>
  <c r="AS86" i="2"/>
  <c r="AR86" i="2"/>
  <c r="AQ86" i="2"/>
  <c r="BI86" i="2" s="1"/>
  <c r="AP86" i="2"/>
  <c r="BG86" i="2" s="1"/>
  <c r="AO86" i="2"/>
  <c r="AN86" i="2"/>
  <c r="BG85" i="2"/>
  <c r="AY85" i="2"/>
  <c r="AX85" i="2"/>
  <c r="AU85" i="2"/>
  <c r="AT85" i="2"/>
  <c r="AS85" i="2"/>
  <c r="AR85" i="2"/>
  <c r="AQ85" i="2"/>
  <c r="AP85" i="2"/>
  <c r="AO85" i="2"/>
  <c r="BC85" i="2" s="1"/>
  <c r="AN85" i="2"/>
  <c r="AV85" i="2" s="1"/>
  <c r="BI84" i="2"/>
  <c r="BH84" i="2"/>
  <c r="BA84" i="2"/>
  <c r="AZ84" i="2"/>
  <c r="AX84" i="2"/>
  <c r="AU84" i="2"/>
  <c r="AT84" i="2"/>
  <c r="AS84" i="2"/>
  <c r="AR84" i="2"/>
  <c r="AQ84" i="2"/>
  <c r="BK84" i="2" s="1"/>
  <c r="AP84" i="2"/>
  <c r="BF84" i="2" s="1"/>
  <c r="AO84" i="2"/>
  <c r="BC84" i="2" s="1"/>
  <c r="AN84" i="2"/>
  <c r="AW84" i="2" s="1"/>
  <c r="BK83" i="2"/>
  <c r="BJ83" i="2"/>
  <c r="BH83" i="2"/>
  <c r="BC83" i="2"/>
  <c r="BB83" i="2"/>
  <c r="AZ83" i="2"/>
  <c r="AX83" i="2"/>
  <c r="AU83" i="2"/>
  <c r="AT83" i="2"/>
  <c r="AS83" i="2"/>
  <c r="AR83" i="2"/>
  <c r="AQ83" i="2"/>
  <c r="BI83" i="2" s="1"/>
  <c r="AP83" i="2"/>
  <c r="BG83" i="2" s="1"/>
  <c r="AO83" i="2"/>
  <c r="BA83" i="2" s="1"/>
  <c r="AN83" i="2"/>
  <c r="AY83" i="2" s="1"/>
  <c r="BJ82" i="2"/>
  <c r="BH82" i="2"/>
  <c r="BE82" i="2"/>
  <c r="BD82" i="2"/>
  <c r="AU82" i="2"/>
  <c r="AT82" i="2"/>
  <c r="AS82" i="2"/>
  <c r="AR82" i="2"/>
  <c r="AQ82" i="2"/>
  <c r="BI82" i="2" s="1"/>
  <c r="AP82" i="2"/>
  <c r="BG82" i="2" s="1"/>
  <c r="AO82" i="2"/>
  <c r="AN82" i="2"/>
  <c r="BG81" i="2"/>
  <c r="BF81" i="2"/>
  <c r="BB81" i="2"/>
  <c r="AY81" i="2"/>
  <c r="AX81" i="2"/>
  <c r="AU81" i="2"/>
  <c r="AT81" i="2"/>
  <c r="AS81" i="2"/>
  <c r="AR81" i="2"/>
  <c r="AQ81" i="2"/>
  <c r="AP81" i="2"/>
  <c r="AO81" i="2"/>
  <c r="BC81" i="2" s="1"/>
  <c r="AN81" i="2"/>
  <c r="AV81" i="2" s="1"/>
  <c r="BI80" i="2"/>
  <c r="BH80" i="2"/>
  <c r="BA80" i="2"/>
  <c r="AZ80" i="2"/>
  <c r="AX80" i="2"/>
  <c r="AU80" i="2"/>
  <c r="AT80" i="2"/>
  <c r="AS80" i="2"/>
  <c r="AR80" i="2"/>
  <c r="AQ80" i="2"/>
  <c r="BK80" i="2" s="1"/>
  <c r="AP80" i="2"/>
  <c r="BF80" i="2" s="1"/>
  <c r="AO80" i="2"/>
  <c r="BC80" i="2" s="1"/>
  <c r="AN80" i="2"/>
  <c r="AW80" i="2" s="1"/>
  <c r="BK79" i="2"/>
  <c r="BJ79" i="2"/>
  <c r="BH79" i="2"/>
  <c r="BC79" i="2"/>
  <c r="BB79" i="2"/>
  <c r="AZ79" i="2"/>
  <c r="AY79" i="2"/>
  <c r="AX79" i="2"/>
  <c r="AU79" i="2"/>
  <c r="AT79" i="2"/>
  <c r="AS79" i="2"/>
  <c r="AR79" i="2"/>
  <c r="AQ79" i="2"/>
  <c r="BI79" i="2" s="1"/>
  <c r="AP79" i="2"/>
  <c r="BG79" i="2" s="1"/>
  <c r="AO79" i="2"/>
  <c r="BA79" i="2" s="1"/>
  <c r="AN79" i="2"/>
  <c r="AW79" i="2" s="1"/>
  <c r="BJ78" i="2"/>
  <c r="BI78" i="2"/>
  <c r="BH78" i="2"/>
  <c r="BE78" i="2"/>
  <c r="BD78" i="2"/>
  <c r="AW78" i="2"/>
  <c r="AU78" i="2"/>
  <c r="AT78" i="2"/>
  <c r="AS78" i="2"/>
  <c r="AR78" i="2"/>
  <c r="AQ78" i="2"/>
  <c r="BK78" i="2" s="1"/>
  <c r="AP78" i="2"/>
  <c r="BG78" i="2" s="1"/>
  <c r="AO78" i="2"/>
  <c r="AN78" i="2"/>
  <c r="BG77" i="2"/>
  <c r="BF77" i="2"/>
  <c r="BC77" i="2"/>
  <c r="BB77" i="2"/>
  <c r="AY77" i="2"/>
  <c r="AX77" i="2"/>
  <c r="AU77" i="2"/>
  <c r="AT77" i="2"/>
  <c r="AS77" i="2"/>
  <c r="AR77" i="2"/>
  <c r="AQ77" i="2"/>
  <c r="AP77" i="2"/>
  <c r="AO77" i="2"/>
  <c r="BA77" i="2" s="1"/>
  <c r="AN77" i="2"/>
  <c r="AV77" i="2" s="1"/>
  <c r="BI76" i="2"/>
  <c r="BH76" i="2"/>
  <c r="BA76" i="2"/>
  <c r="AZ76" i="2"/>
  <c r="AX76" i="2"/>
  <c r="AU76" i="2"/>
  <c r="AT76" i="2"/>
  <c r="AS76" i="2"/>
  <c r="AR76" i="2"/>
  <c r="AQ76" i="2"/>
  <c r="BK76" i="2" s="1"/>
  <c r="AP76" i="2"/>
  <c r="AO76" i="2"/>
  <c r="BC76" i="2" s="1"/>
  <c r="AN76" i="2"/>
  <c r="AW76" i="2" s="1"/>
  <c r="BK75" i="2"/>
  <c r="BJ75" i="2"/>
  <c r="BH75" i="2"/>
  <c r="BC75" i="2"/>
  <c r="BB75" i="2"/>
  <c r="AZ75" i="2"/>
  <c r="AY75" i="2"/>
  <c r="AU75" i="2"/>
  <c r="AT75" i="2"/>
  <c r="AS75" i="2"/>
  <c r="AR75" i="2"/>
  <c r="AQ75" i="2"/>
  <c r="BI75" i="2" s="1"/>
  <c r="AP75" i="2"/>
  <c r="BG75" i="2" s="1"/>
  <c r="AO75" i="2"/>
  <c r="BA75" i="2" s="1"/>
  <c r="AN75" i="2"/>
  <c r="AX75" i="2" s="1"/>
  <c r="BJ74" i="2"/>
  <c r="BI74" i="2"/>
  <c r="BH74" i="2"/>
  <c r="BE74" i="2"/>
  <c r="BD74" i="2"/>
  <c r="BB74" i="2"/>
  <c r="AW74" i="2"/>
  <c r="AU74" i="2"/>
  <c r="AT74" i="2"/>
  <c r="AS74" i="2"/>
  <c r="AR74" i="2"/>
  <c r="AQ74" i="2"/>
  <c r="BK74" i="2" s="1"/>
  <c r="AP74" i="2"/>
  <c r="BG74" i="2" s="1"/>
  <c r="AO74" i="2"/>
  <c r="AN74" i="2"/>
  <c r="BG73" i="2"/>
  <c r="BF73" i="2"/>
  <c r="BC73" i="2"/>
  <c r="BB73" i="2"/>
  <c r="AU73" i="2"/>
  <c r="AT73" i="2"/>
  <c r="AS73" i="2"/>
  <c r="AR73" i="2"/>
  <c r="AQ73" i="2"/>
  <c r="AP73" i="2"/>
  <c r="BE73" i="2" s="1"/>
  <c r="AO73" i="2"/>
  <c r="BA73" i="2" s="1"/>
  <c r="AN73" i="2"/>
  <c r="AW73" i="2" s="1"/>
  <c r="BH72" i="2"/>
  <c r="BA72" i="2"/>
  <c r="AZ72" i="2"/>
  <c r="AX72" i="2"/>
  <c r="AU72" i="2"/>
  <c r="AT72" i="2"/>
  <c r="AS72" i="2"/>
  <c r="AR72" i="2"/>
  <c r="AQ72" i="2"/>
  <c r="AP72" i="2"/>
  <c r="AO72" i="2"/>
  <c r="AN72" i="2"/>
  <c r="BJ71" i="2"/>
  <c r="BI71" i="2"/>
  <c r="BH71" i="2"/>
  <c r="BF71" i="2"/>
  <c r="BA71" i="2"/>
  <c r="AZ71" i="2"/>
  <c r="AX71" i="2"/>
  <c r="AW71" i="2"/>
  <c r="AU71" i="2"/>
  <c r="AT71" i="2"/>
  <c r="AS71" i="2"/>
  <c r="AR71" i="2"/>
  <c r="AQ71" i="2"/>
  <c r="BK71" i="2" s="1"/>
  <c r="AP71" i="2"/>
  <c r="AO71" i="2"/>
  <c r="BC71" i="2" s="1"/>
  <c r="AN71" i="2"/>
  <c r="AV71" i="2" s="1"/>
  <c r="BK70" i="2"/>
  <c r="BJ70" i="2"/>
  <c r="BH70" i="2"/>
  <c r="BG70" i="2"/>
  <c r="BC70" i="2"/>
  <c r="BB70" i="2"/>
  <c r="AZ70" i="2"/>
  <c r="AY70" i="2"/>
  <c r="AU70" i="2"/>
  <c r="AT70" i="2"/>
  <c r="AS70" i="2"/>
  <c r="AR70" i="2"/>
  <c r="AQ70" i="2"/>
  <c r="BI70" i="2" s="1"/>
  <c r="AP70" i="2"/>
  <c r="BF70" i="2" s="1"/>
  <c r="AO70" i="2"/>
  <c r="BA70" i="2" s="1"/>
  <c r="AN70" i="2"/>
  <c r="AX70" i="2" s="1"/>
  <c r="BJ69" i="2"/>
  <c r="BI69" i="2"/>
  <c r="BH69" i="2"/>
  <c r="BE69" i="2"/>
  <c r="BD69" i="2"/>
  <c r="BB69" i="2"/>
  <c r="AU69" i="2"/>
  <c r="AT69" i="2"/>
  <c r="AS69" i="2"/>
  <c r="AR69" i="2"/>
  <c r="AQ69" i="2"/>
  <c r="BK69" i="2" s="1"/>
  <c r="AP69" i="2"/>
  <c r="BG69" i="2" s="1"/>
  <c r="AO69" i="2"/>
  <c r="AN69" i="2"/>
  <c r="BG68" i="2"/>
  <c r="BD68" i="2"/>
  <c r="BC68" i="2"/>
  <c r="BB68" i="2"/>
  <c r="AZ68" i="2"/>
  <c r="AU68" i="2"/>
  <c r="AT68" i="2"/>
  <c r="AS68" i="2"/>
  <c r="AR68" i="2"/>
  <c r="AQ68" i="2"/>
  <c r="AP68" i="2"/>
  <c r="BE68" i="2" s="1"/>
  <c r="AO68" i="2"/>
  <c r="BA68" i="2" s="1"/>
  <c r="AN68" i="2"/>
  <c r="AV68" i="2" s="1"/>
  <c r="BJ67" i="2"/>
  <c r="BI67" i="2"/>
  <c r="BH67" i="2"/>
  <c r="BA67" i="2"/>
  <c r="AZ67" i="2"/>
  <c r="AX67" i="2"/>
  <c r="AW67" i="2"/>
  <c r="AU67" i="2"/>
  <c r="AT67" i="2"/>
  <c r="AS67" i="2"/>
  <c r="AR67" i="2"/>
  <c r="AQ67" i="2"/>
  <c r="BK67" i="2" s="1"/>
  <c r="AP67" i="2"/>
  <c r="AO67" i="2"/>
  <c r="BC67" i="2" s="1"/>
  <c r="AN67" i="2"/>
  <c r="AV67" i="2" s="1"/>
  <c r="BK66" i="2"/>
  <c r="BJ66" i="2"/>
  <c r="BH66" i="2"/>
  <c r="BG66" i="2"/>
  <c r="BC66" i="2"/>
  <c r="BB66" i="2"/>
  <c r="AZ66" i="2"/>
  <c r="AY66" i="2"/>
  <c r="AU66" i="2"/>
  <c r="AT66" i="2"/>
  <c r="AS66" i="2"/>
  <c r="AR66" i="2"/>
  <c r="AQ66" i="2"/>
  <c r="BI66" i="2" s="1"/>
  <c r="AP66" i="2"/>
  <c r="BF66" i="2" s="1"/>
  <c r="AO66" i="2"/>
  <c r="BA66" i="2" s="1"/>
  <c r="AN66" i="2"/>
  <c r="AX66" i="2" s="1"/>
  <c r="BJ65" i="2"/>
  <c r="BI65" i="2"/>
  <c r="BH65" i="2"/>
  <c r="BE65" i="2"/>
  <c r="BD65" i="2"/>
  <c r="BB65" i="2"/>
  <c r="AU65" i="2"/>
  <c r="AT65" i="2"/>
  <c r="AS65" i="2"/>
  <c r="AR65" i="2"/>
  <c r="AQ65" i="2"/>
  <c r="BK65" i="2" s="1"/>
  <c r="AP65" i="2"/>
  <c r="BG65" i="2" s="1"/>
  <c r="AO65" i="2"/>
  <c r="AN65" i="2"/>
  <c r="AW65" i="2" s="1"/>
  <c r="BD64" i="2"/>
  <c r="BC64" i="2"/>
  <c r="BB64" i="2"/>
  <c r="AZ64" i="2"/>
  <c r="AY64" i="2"/>
  <c r="AU64" i="2"/>
  <c r="AT64" i="2"/>
  <c r="AS64" i="2"/>
  <c r="AR64" i="2"/>
  <c r="AQ64" i="2"/>
  <c r="BK64" i="2" s="1"/>
  <c r="AP64" i="2"/>
  <c r="BE64" i="2" s="1"/>
  <c r="AO64" i="2"/>
  <c r="BA64" i="2" s="1"/>
  <c r="AN64" i="2"/>
  <c r="AW64" i="2" s="1"/>
  <c r="BJ63" i="2"/>
  <c r="BI63" i="2"/>
  <c r="BH63" i="2"/>
  <c r="BF63" i="2"/>
  <c r="BE63" i="2"/>
  <c r="AX63" i="2"/>
  <c r="AW63" i="2"/>
  <c r="AU63" i="2"/>
  <c r="AT63" i="2"/>
  <c r="AS63" i="2"/>
  <c r="AR63" i="2"/>
  <c r="AQ63" i="2"/>
  <c r="BK63" i="2" s="1"/>
  <c r="AP63" i="2"/>
  <c r="AO63" i="2"/>
  <c r="AN63" i="2"/>
  <c r="AV63" i="2" s="1"/>
  <c r="BK62" i="2"/>
  <c r="BH62" i="2"/>
  <c r="BG62" i="2"/>
  <c r="BC62" i="2"/>
  <c r="BB62" i="2"/>
  <c r="AZ62" i="2"/>
  <c r="AY62" i="2"/>
  <c r="AU62" i="2"/>
  <c r="AT62" i="2"/>
  <c r="AS62" i="2"/>
  <c r="AR62" i="2"/>
  <c r="AQ62" i="2"/>
  <c r="BI62" i="2" s="1"/>
  <c r="AP62" i="2"/>
  <c r="BF62" i="2" s="1"/>
  <c r="AO62" i="2"/>
  <c r="BA62" i="2" s="1"/>
  <c r="AN62" i="2"/>
  <c r="AX62" i="2" s="1"/>
  <c r="BJ61" i="2"/>
  <c r="BI61" i="2"/>
  <c r="BH61" i="2"/>
  <c r="BE61" i="2"/>
  <c r="BD61" i="2"/>
  <c r="BB61" i="2"/>
  <c r="BA61" i="2"/>
  <c r="AU61" i="2"/>
  <c r="AT61" i="2"/>
  <c r="AS61" i="2"/>
  <c r="AR61" i="2"/>
  <c r="AQ61" i="2"/>
  <c r="BK61" i="2" s="1"/>
  <c r="AP61" i="2"/>
  <c r="BG61" i="2" s="1"/>
  <c r="AO61" i="2"/>
  <c r="AN61" i="2"/>
  <c r="AW61" i="2" s="1"/>
  <c r="BD60" i="2"/>
  <c r="BC60" i="2"/>
  <c r="BB60" i="2"/>
  <c r="AZ60" i="2"/>
  <c r="AY60" i="2"/>
  <c r="AU60" i="2"/>
  <c r="AT60" i="2"/>
  <c r="AS60" i="2"/>
  <c r="AR60" i="2"/>
  <c r="AQ60" i="2"/>
  <c r="BK60" i="2" s="1"/>
  <c r="AP60" i="2"/>
  <c r="BE60" i="2" s="1"/>
  <c r="AO60" i="2"/>
  <c r="BA60" i="2" s="1"/>
  <c r="AN60" i="2"/>
  <c r="AW60" i="2" s="1"/>
  <c r="BJ59" i="2"/>
  <c r="BI59" i="2"/>
  <c r="BH59" i="2"/>
  <c r="BF59" i="2"/>
  <c r="BE59" i="2"/>
  <c r="AX59" i="2"/>
  <c r="AW59" i="2"/>
  <c r="AU59" i="2"/>
  <c r="AT59" i="2"/>
  <c r="AS59" i="2"/>
  <c r="AR59" i="2"/>
  <c r="AQ59" i="2"/>
  <c r="BK59" i="2" s="1"/>
  <c r="AP59" i="2"/>
  <c r="AO59" i="2"/>
  <c r="AN59" i="2"/>
  <c r="AV59" i="2" s="1"/>
  <c r="BK58" i="2"/>
  <c r="BH58" i="2"/>
  <c r="BG58" i="2"/>
  <c r="BC58" i="2"/>
  <c r="BB58" i="2"/>
  <c r="AZ58" i="2"/>
  <c r="AY58" i="2"/>
  <c r="AX58" i="2"/>
  <c r="AU58" i="2"/>
  <c r="AT58" i="2"/>
  <c r="AS58" i="2"/>
  <c r="AR58" i="2"/>
  <c r="AQ58" i="2"/>
  <c r="BI58" i="2" s="1"/>
  <c r="AP58" i="2"/>
  <c r="BF58" i="2" s="1"/>
  <c r="AO58" i="2"/>
  <c r="BA58" i="2" s="1"/>
  <c r="AN58" i="2"/>
  <c r="AW58" i="2" s="1"/>
  <c r="BJ57" i="2"/>
  <c r="BI57" i="2"/>
  <c r="BH57" i="2"/>
  <c r="BE57" i="2"/>
  <c r="BD57" i="2"/>
  <c r="AW57" i="2"/>
  <c r="AU57" i="2"/>
  <c r="AT57" i="2"/>
  <c r="AS57" i="2"/>
  <c r="AR57" i="2"/>
  <c r="AQ57" i="2"/>
  <c r="BK57" i="2" s="1"/>
  <c r="AP57" i="2"/>
  <c r="BG57" i="2" s="1"/>
  <c r="AO57" i="2"/>
  <c r="BB57" i="2" s="1"/>
  <c r="AN57" i="2"/>
  <c r="BK56" i="2"/>
  <c r="BC56" i="2"/>
  <c r="AY56" i="2"/>
  <c r="AX56" i="2"/>
  <c r="AU56" i="2"/>
  <c r="AT56" i="2"/>
  <c r="AS56" i="2"/>
  <c r="AR56" i="2"/>
  <c r="AQ56" i="2"/>
  <c r="AP56" i="2"/>
  <c r="AO56" i="2"/>
  <c r="BB56" i="2" s="1"/>
  <c r="AN56" i="2"/>
  <c r="AW56" i="2" s="1"/>
  <c r="BI55" i="2"/>
  <c r="BH55" i="2"/>
  <c r="BF55" i="2"/>
  <c r="BA55" i="2"/>
  <c r="AZ55" i="2"/>
  <c r="AX55" i="2"/>
  <c r="AW55" i="2"/>
  <c r="AU55" i="2"/>
  <c r="AT55" i="2"/>
  <c r="AS55" i="2"/>
  <c r="AR55" i="2"/>
  <c r="AQ55" i="2"/>
  <c r="BK55" i="2" s="1"/>
  <c r="AP55" i="2"/>
  <c r="BE55" i="2" s="1"/>
  <c r="AO55" i="2"/>
  <c r="AN55" i="2"/>
  <c r="AV55" i="2" s="1"/>
  <c r="BJ54" i="2"/>
  <c r="BH54" i="2"/>
  <c r="BG54" i="2"/>
  <c r="BC54" i="2"/>
  <c r="BB54" i="2"/>
  <c r="AZ54" i="2"/>
  <c r="AY54" i="2"/>
  <c r="AU54" i="2"/>
  <c r="AT54" i="2"/>
  <c r="AS54" i="2"/>
  <c r="AR54" i="2"/>
  <c r="AQ54" i="2"/>
  <c r="AP54" i="2"/>
  <c r="BF54" i="2" s="1"/>
  <c r="AO54" i="2"/>
  <c r="BA54" i="2" s="1"/>
  <c r="AN54" i="2"/>
  <c r="AX54" i="2" s="1"/>
  <c r="BJ53" i="2"/>
  <c r="BI53" i="2"/>
  <c r="BE53" i="2"/>
  <c r="BD53" i="2"/>
  <c r="AU53" i="2"/>
  <c r="AT53" i="2"/>
  <c r="AS53" i="2"/>
  <c r="AR53" i="2"/>
  <c r="AQ53" i="2"/>
  <c r="BH53" i="2" s="1"/>
  <c r="AP53" i="2"/>
  <c r="BG53" i="2" s="1"/>
  <c r="AO53" i="2"/>
  <c r="AN53" i="2"/>
  <c r="BG52" i="2"/>
  <c r="BF52" i="2"/>
  <c r="BC52" i="2"/>
  <c r="AU52" i="2"/>
  <c r="AT52" i="2"/>
  <c r="AS52" i="2"/>
  <c r="AR52" i="2"/>
  <c r="AQ52" i="2"/>
  <c r="BK52" i="2" s="1"/>
  <c r="AP52" i="2"/>
  <c r="BE52" i="2" s="1"/>
  <c r="AO52" i="2"/>
  <c r="BB52" i="2" s="1"/>
  <c r="AN52" i="2"/>
  <c r="BI51" i="2"/>
  <c r="BH51" i="2"/>
  <c r="AX51" i="2"/>
  <c r="AW51" i="2"/>
  <c r="AU51" i="2"/>
  <c r="AT51" i="2"/>
  <c r="AS51" i="2"/>
  <c r="AR51" i="2"/>
  <c r="AQ51" i="2"/>
  <c r="BK51" i="2" s="1"/>
  <c r="AP51" i="2"/>
  <c r="AO51" i="2"/>
  <c r="AN51" i="2"/>
  <c r="AV51" i="2" s="1"/>
  <c r="BK50" i="2"/>
  <c r="BJ50" i="2"/>
  <c r="BG50" i="2"/>
  <c r="BC50" i="2"/>
  <c r="BB50" i="2"/>
  <c r="AZ50" i="2"/>
  <c r="AY50" i="2"/>
  <c r="AU50" i="2"/>
  <c r="AT50" i="2"/>
  <c r="AS50" i="2"/>
  <c r="AR50" i="2"/>
  <c r="AQ50" i="2"/>
  <c r="BI50" i="2" s="1"/>
  <c r="AP50" i="2"/>
  <c r="BF50" i="2" s="1"/>
  <c r="AO50" i="2"/>
  <c r="BA50" i="2" s="1"/>
  <c r="AN50" i="2"/>
  <c r="AX50" i="2" s="1"/>
  <c r="BJ49" i="2"/>
  <c r="BI49" i="2"/>
  <c r="BE49" i="2"/>
  <c r="BD49" i="2"/>
  <c r="AW49" i="2"/>
  <c r="AU49" i="2"/>
  <c r="AT49" i="2"/>
  <c r="AS49" i="2"/>
  <c r="AR49" i="2"/>
  <c r="AQ49" i="2"/>
  <c r="BH49" i="2" s="1"/>
  <c r="AP49" i="2"/>
  <c r="BG49" i="2" s="1"/>
  <c r="AO49" i="2"/>
  <c r="AN49" i="2"/>
  <c r="BK48" i="2"/>
  <c r="BC48" i="2"/>
  <c r="AY48" i="2"/>
  <c r="AX48" i="2"/>
  <c r="AU48" i="2"/>
  <c r="AT48" i="2"/>
  <c r="AS48" i="2"/>
  <c r="AR48" i="2"/>
  <c r="AQ48" i="2"/>
  <c r="AP48" i="2"/>
  <c r="BF48" i="2" s="1"/>
  <c r="AO48" i="2"/>
  <c r="BB48" i="2" s="1"/>
  <c r="AN48" i="2"/>
  <c r="AW48" i="2" s="1"/>
  <c r="BI47" i="2"/>
  <c r="BH47" i="2"/>
  <c r="BF47" i="2"/>
  <c r="BA47" i="2"/>
  <c r="AZ47" i="2"/>
  <c r="AX47" i="2"/>
  <c r="AW47" i="2"/>
  <c r="AU47" i="2"/>
  <c r="AT47" i="2"/>
  <c r="AS47" i="2"/>
  <c r="AR47" i="2"/>
  <c r="AQ47" i="2"/>
  <c r="BK47" i="2" s="1"/>
  <c r="AP47" i="2"/>
  <c r="BE47" i="2" s="1"/>
  <c r="AO47" i="2"/>
  <c r="AN47" i="2"/>
  <c r="AV47" i="2" s="1"/>
  <c r="BG46" i="2"/>
  <c r="BC46" i="2"/>
  <c r="BB46" i="2"/>
  <c r="AZ46" i="2"/>
  <c r="AY46" i="2"/>
  <c r="AU46" i="2"/>
  <c r="AT46" i="2"/>
  <c r="AS46" i="2"/>
  <c r="AR46" i="2"/>
  <c r="AQ46" i="2"/>
  <c r="AP46" i="2"/>
  <c r="BF46" i="2" s="1"/>
  <c r="AO46" i="2"/>
  <c r="BA46" i="2" s="1"/>
  <c r="AN46" i="2"/>
  <c r="AX46" i="2" s="1"/>
  <c r="BJ45" i="2"/>
  <c r="BI45" i="2"/>
  <c r="BE45" i="2"/>
  <c r="BD45" i="2"/>
  <c r="AU45" i="2"/>
  <c r="AT45" i="2"/>
  <c r="AS45" i="2"/>
  <c r="AR45" i="2"/>
  <c r="AQ45" i="2"/>
  <c r="BH45" i="2" s="1"/>
  <c r="AP45" i="2"/>
  <c r="BG45" i="2" s="1"/>
  <c r="AO45" i="2"/>
  <c r="AN45" i="2"/>
  <c r="BG44" i="2"/>
  <c r="BF44" i="2"/>
  <c r="BC44" i="2"/>
  <c r="AX44" i="2"/>
  <c r="AU44" i="2"/>
  <c r="AT44" i="2"/>
  <c r="AS44" i="2"/>
  <c r="AR44" i="2"/>
  <c r="AQ44" i="2"/>
  <c r="BK44" i="2" s="1"/>
  <c r="AP44" i="2"/>
  <c r="BE44" i="2" s="1"/>
  <c r="AO44" i="2"/>
  <c r="BB44" i="2" s="1"/>
  <c r="AN44" i="2"/>
  <c r="BI43" i="2"/>
  <c r="BH43" i="2"/>
  <c r="AX43" i="2"/>
  <c r="AW43" i="2"/>
  <c r="AU43" i="2"/>
  <c r="AT43" i="2"/>
  <c r="AS43" i="2"/>
  <c r="AR43" i="2"/>
  <c r="AQ43" i="2"/>
  <c r="BK43" i="2" s="1"/>
  <c r="AP43" i="2"/>
  <c r="AO43" i="2"/>
  <c r="AZ43" i="2" s="1"/>
  <c r="AN43" i="2"/>
  <c r="AV43" i="2" s="1"/>
  <c r="BK42" i="2"/>
  <c r="BJ42" i="2"/>
  <c r="BG42" i="2"/>
  <c r="BC42" i="2"/>
  <c r="BB42" i="2"/>
  <c r="AZ42" i="2"/>
  <c r="AY42" i="2"/>
  <c r="AU42" i="2"/>
  <c r="AT42" i="2"/>
  <c r="AS42" i="2"/>
  <c r="AR42" i="2"/>
  <c r="AQ42" i="2"/>
  <c r="BI42" i="2" s="1"/>
  <c r="AP42" i="2"/>
  <c r="BF42" i="2" s="1"/>
  <c r="AO42" i="2"/>
  <c r="BA42" i="2" s="1"/>
  <c r="AN42" i="2"/>
  <c r="AX42" i="2" s="1"/>
  <c r="BJ41" i="2"/>
  <c r="BI41" i="2"/>
  <c r="BE41" i="2"/>
  <c r="BD41" i="2"/>
  <c r="AW41" i="2"/>
  <c r="AU41" i="2"/>
  <c r="AT41" i="2"/>
  <c r="AS41" i="2"/>
  <c r="AR41" i="2"/>
  <c r="AQ41" i="2"/>
  <c r="BH41" i="2" s="1"/>
  <c r="AP41" i="2"/>
  <c r="BG41" i="2" s="1"/>
  <c r="AO41" i="2"/>
  <c r="AN41" i="2"/>
  <c r="BK40" i="2"/>
  <c r="BF40" i="2"/>
  <c r="BC40" i="2"/>
  <c r="AY40" i="2"/>
  <c r="AX40" i="2"/>
  <c r="AU40" i="2"/>
  <c r="AT40" i="2"/>
  <c r="AS40" i="2"/>
  <c r="AR40" i="2"/>
  <c r="AQ40" i="2"/>
  <c r="AP40" i="2"/>
  <c r="AO40" i="2"/>
  <c r="BB40" i="2" s="1"/>
  <c r="AN40" i="2"/>
  <c r="AW40" i="2" s="1"/>
  <c r="BI39" i="2"/>
  <c r="BF39" i="2"/>
  <c r="BE39" i="2"/>
  <c r="AZ39" i="2"/>
  <c r="AU39" i="2"/>
  <c r="AT39" i="2"/>
  <c r="AS39" i="2"/>
  <c r="AR39" i="2"/>
  <c r="AQ39" i="2"/>
  <c r="BJ39" i="2" s="1"/>
  <c r="AP39" i="2"/>
  <c r="BG39" i="2" s="1"/>
  <c r="AO39" i="2"/>
  <c r="AN39" i="2"/>
  <c r="AX39" i="2" s="1"/>
  <c r="BI38" i="2"/>
  <c r="BG38" i="2"/>
  <c r="BF38" i="2"/>
  <c r="BC38" i="2"/>
  <c r="BB38" i="2"/>
  <c r="BA38" i="2"/>
  <c r="AZ38" i="2"/>
  <c r="AY38" i="2"/>
  <c r="AX38" i="2"/>
  <c r="AU38" i="2"/>
  <c r="AT38" i="2"/>
  <c r="AS38" i="2"/>
  <c r="AR38" i="2"/>
  <c r="AQ38" i="2"/>
  <c r="BJ38" i="2" s="1"/>
  <c r="AP38" i="2"/>
  <c r="AO38" i="2"/>
  <c r="AN38" i="2"/>
  <c r="AW38" i="2" s="1"/>
  <c r="BK37" i="2"/>
  <c r="BJ37" i="2"/>
  <c r="BI37" i="2"/>
  <c r="BH37" i="2"/>
  <c r="BD37" i="2"/>
  <c r="BC37" i="2"/>
  <c r="BA37" i="2"/>
  <c r="AZ37" i="2"/>
  <c r="AU37" i="2"/>
  <c r="AT37" i="2"/>
  <c r="AS37" i="2"/>
  <c r="AR37" i="2"/>
  <c r="AQ37" i="2"/>
  <c r="AP37" i="2"/>
  <c r="BG37" i="2" s="1"/>
  <c r="AO37" i="2"/>
  <c r="BB37" i="2" s="1"/>
  <c r="AN37" i="2"/>
  <c r="BK36" i="2"/>
  <c r="BJ36" i="2"/>
  <c r="BC36" i="2"/>
  <c r="BB36" i="2"/>
  <c r="AY36" i="2"/>
  <c r="AX36" i="2"/>
  <c r="AW36" i="2"/>
  <c r="AU36" i="2"/>
  <c r="AT36" i="2"/>
  <c r="AS36" i="2"/>
  <c r="AR36" i="2"/>
  <c r="AQ36" i="2"/>
  <c r="BI36" i="2" s="1"/>
  <c r="AP36" i="2"/>
  <c r="BF36" i="2" s="1"/>
  <c r="AO36" i="2"/>
  <c r="AN36" i="2"/>
  <c r="AV36" i="2" s="1"/>
  <c r="BG35" i="2"/>
  <c r="BE35" i="2"/>
  <c r="BD35" i="2"/>
  <c r="AZ35" i="2"/>
  <c r="AU35" i="2"/>
  <c r="AT35" i="2"/>
  <c r="AS35" i="2"/>
  <c r="AR35" i="2"/>
  <c r="AQ35" i="2"/>
  <c r="BH35" i="2" s="1"/>
  <c r="AP35" i="2"/>
  <c r="BF35" i="2" s="1"/>
  <c r="AO35" i="2"/>
  <c r="AN35" i="2"/>
  <c r="AX35" i="2" s="1"/>
  <c r="BI34" i="2"/>
  <c r="BG34" i="2"/>
  <c r="BF34" i="2"/>
  <c r="BC34" i="2"/>
  <c r="BB34" i="2"/>
  <c r="BA34" i="2"/>
  <c r="AZ34" i="2"/>
  <c r="AY34" i="2"/>
  <c r="AX34" i="2"/>
  <c r="AU34" i="2"/>
  <c r="AT34" i="2"/>
  <c r="AS34" i="2"/>
  <c r="AR34" i="2"/>
  <c r="AQ34" i="2"/>
  <c r="BJ34" i="2" s="1"/>
  <c r="AP34" i="2"/>
  <c r="AO34" i="2"/>
  <c r="AN34" i="2"/>
  <c r="AW34" i="2" s="1"/>
  <c r="BK33" i="2"/>
  <c r="BJ33" i="2"/>
  <c r="BI33" i="2"/>
  <c r="BH33" i="2"/>
  <c r="BE33" i="2"/>
  <c r="BD33" i="2"/>
  <c r="BC33" i="2"/>
  <c r="BA33" i="2"/>
  <c r="AZ33" i="2"/>
  <c r="AU33" i="2"/>
  <c r="AT33" i="2"/>
  <c r="AS33" i="2"/>
  <c r="AR33" i="2"/>
  <c r="AQ33" i="2"/>
  <c r="AP33" i="2"/>
  <c r="BG33" i="2" s="1"/>
  <c r="AO33" i="2"/>
  <c r="BB33" i="2" s="1"/>
  <c r="AN33" i="2"/>
  <c r="BK32" i="2"/>
  <c r="BJ32" i="2"/>
  <c r="BE32" i="2"/>
  <c r="BC32" i="2"/>
  <c r="BB32" i="2"/>
  <c r="AY32" i="2"/>
  <c r="AX32" i="2"/>
  <c r="AW32" i="2"/>
  <c r="AU32" i="2"/>
  <c r="AT32" i="2"/>
  <c r="AS32" i="2"/>
  <c r="AR32" i="2"/>
  <c r="AQ32" i="2"/>
  <c r="BI32" i="2" s="1"/>
  <c r="AP32" i="2"/>
  <c r="BF32" i="2" s="1"/>
  <c r="AO32" i="2"/>
  <c r="AN32" i="2"/>
  <c r="AV32" i="2" s="1"/>
  <c r="BH31" i="2"/>
  <c r="BG31" i="2"/>
  <c r="BE31" i="2"/>
  <c r="BD31" i="2"/>
  <c r="AY31" i="2"/>
  <c r="AW31" i="2"/>
  <c r="AU31" i="2"/>
  <c r="AT31" i="2"/>
  <c r="AS31" i="2"/>
  <c r="AR31" i="2"/>
  <c r="AQ31" i="2"/>
  <c r="AP31" i="2"/>
  <c r="BF31" i="2" s="1"/>
  <c r="AO31" i="2"/>
  <c r="AN31" i="2"/>
  <c r="AX31" i="2" s="1"/>
  <c r="BJ30" i="2"/>
  <c r="BI30" i="2"/>
  <c r="BG30" i="2"/>
  <c r="BC30" i="2"/>
  <c r="BB30" i="2"/>
  <c r="BA30" i="2"/>
  <c r="AY30" i="2"/>
  <c r="AX30" i="2"/>
  <c r="AU30" i="2"/>
  <c r="AT30" i="2"/>
  <c r="AS30" i="2"/>
  <c r="AR30" i="2"/>
  <c r="AQ30" i="2"/>
  <c r="AP30" i="2"/>
  <c r="AO30" i="2"/>
  <c r="AZ30" i="2" s="1"/>
  <c r="AN30" i="2"/>
  <c r="AW30" i="2" s="1"/>
  <c r="BK29" i="2"/>
  <c r="BI29" i="2"/>
  <c r="BH29" i="2"/>
  <c r="BE29" i="2"/>
  <c r="BD29" i="2"/>
  <c r="BC29" i="2"/>
  <c r="BA29" i="2"/>
  <c r="AZ29" i="2"/>
  <c r="AU29" i="2"/>
  <c r="AT29" i="2"/>
  <c r="AS29" i="2"/>
  <c r="AR29" i="2"/>
  <c r="AQ29" i="2"/>
  <c r="BJ29" i="2" s="1"/>
  <c r="AP29" i="2"/>
  <c r="BG29" i="2" s="1"/>
  <c r="AO29" i="2"/>
  <c r="BB29" i="2" s="1"/>
  <c r="AN29" i="2"/>
  <c r="BK28" i="2"/>
  <c r="BJ28" i="2"/>
  <c r="BC28" i="2"/>
  <c r="BB28" i="2"/>
  <c r="AY28" i="2"/>
  <c r="AX28" i="2"/>
  <c r="AW28" i="2"/>
  <c r="AU28" i="2"/>
  <c r="AT28" i="2"/>
  <c r="AS28" i="2"/>
  <c r="AR28" i="2"/>
  <c r="AQ28" i="2"/>
  <c r="BI28" i="2" s="1"/>
  <c r="AP28" i="2"/>
  <c r="BF28" i="2" s="1"/>
  <c r="AO28" i="2"/>
  <c r="AN28" i="2"/>
  <c r="AV28" i="2" s="1"/>
  <c r="BG27" i="2"/>
  <c r="BE27" i="2"/>
  <c r="BD27" i="2"/>
  <c r="AZ27" i="2"/>
  <c r="AU27" i="2"/>
  <c r="AT27" i="2"/>
  <c r="AS27" i="2"/>
  <c r="AR27" i="2"/>
  <c r="AQ27" i="2"/>
  <c r="BH27" i="2" s="1"/>
  <c r="AP27" i="2"/>
  <c r="BF27" i="2" s="1"/>
  <c r="AO27" i="2"/>
  <c r="AN27" i="2"/>
  <c r="AX27" i="2" s="1"/>
  <c r="BI26" i="2"/>
  <c r="BG26" i="2"/>
  <c r="BF26" i="2"/>
  <c r="BC26" i="2"/>
  <c r="BB26" i="2"/>
  <c r="BA26" i="2"/>
  <c r="AY26" i="2"/>
  <c r="AX26" i="2"/>
  <c r="AU26" i="2"/>
  <c r="AT26" i="2"/>
  <c r="AS26" i="2"/>
  <c r="AR26" i="2"/>
  <c r="AQ26" i="2"/>
  <c r="BJ26" i="2" s="1"/>
  <c r="AP26" i="2"/>
  <c r="AO26" i="2"/>
  <c r="AZ26" i="2" s="1"/>
  <c r="AN26" i="2"/>
  <c r="AW26" i="2" s="1"/>
  <c r="BK25" i="2"/>
  <c r="BI25" i="2"/>
  <c r="BH25" i="2"/>
  <c r="BE25" i="2"/>
  <c r="BD25" i="2"/>
  <c r="BC25" i="2"/>
  <c r="BA25" i="2"/>
  <c r="AZ25" i="2"/>
  <c r="AU25" i="2"/>
  <c r="AT25" i="2"/>
  <c r="AS25" i="2"/>
  <c r="AR25" i="2"/>
  <c r="AQ25" i="2"/>
  <c r="BJ25" i="2" s="1"/>
  <c r="AP25" i="2"/>
  <c r="BG25" i="2" s="1"/>
  <c r="AO25" i="2"/>
  <c r="BB25" i="2" s="1"/>
  <c r="AN25" i="2"/>
  <c r="BK24" i="2"/>
  <c r="BJ24" i="2"/>
  <c r="AY24" i="2"/>
  <c r="AX24" i="2"/>
  <c r="AW24" i="2"/>
  <c r="AU24" i="2"/>
  <c r="AT24" i="2"/>
  <c r="AS24" i="2"/>
  <c r="AR24" i="2"/>
  <c r="AQ24" i="2"/>
  <c r="BI24" i="2" s="1"/>
  <c r="AP24" i="2"/>
  <c r="AO24" i="2"/>
  <c r="BC24" i="2" s="1"/>
  <c r="AN24" i="2"/>
  <c r="AV24" i="2" s="1"/>
  <c r="BG23" i="2"/>
  <c r="BE23" i="2"/>
  <c r="BD23" i="2"/>
  <c r="AZ23" i="2"/>
  <c r="AY23" i="2"/>
  <c r="AW23" i="2"/>
  <c r="AU23" i="2"/>
  <c r="AT23" i="2"/>
  <c r="AS23" i="2"/>
  <c r="AR23" i="2"/>
  <c r="AQ23" i="2"/>
  <c r="AP23" i="2"/>
  <c r="BF23" i="2" s="1"/>
  <c r="AO23" i="2"/>
  <c r="AN23" i="2"/>
  <c r="AX23" i="2" s="1"/>
  <c r="BJ22" i="2"/>
  <c r="BG22" i="2"/>
  <c r="BF22" i="2"/>
  <c r="BC22" i="2"/>
  <c r="BB22" i="2"/>
  <c r="BA22" i="2"/>
  <c r="AY22" i="2"/>
  <c r="AX22" i="2"/>
  <c r="AU22" i="2"/>
  <c r="AT22" i="2"/>
  <c r="AS22" i="2"/>
  <c r="AR22" i="2"/>
  <c r="AQ22" i="2"/>
  <c r="BI22" i="2" s="1"/>
  <c r="AP22" i="2"/>
  <c r="AO22" i="2"/>
  <c r="AZ22" i="2" s="1"/>
  <c r="AN22" i="2"/>
  <c r="AW22" i="2" s="1"/>
  <c r="BK21" i="2"/>
  <c r="BI21" i="2"/>
  <c r="BH21" i="2"/>
  <c r="BE21" i="2"/>
  <c r="BD21" i="2"/>
  <c r="BC21" i="2"/>
  <c r="BA21" i="2"/>
  <c r="AZ21" i="2"/>
  <c r="AU21" i="2"/>
  <c r="AT21" i="2"/>
  <c r="AS21" i="2"/>
  <c r="AR21" i="2"/>
  <c r="AQ21" i="2"/>
  <c r="BJ21" i="2" s="1"/>
  <c r="AP21" i="2"/>
  <c r="BG21" i="2" s="1"/>
  <c r="AO21" i="2"/>
  <c r="BB21" i="2" s="1"/>
  <c r="AN21" i="2"/>
  <c r="BK20" i="2"/>
  <c r="BJ20" i="2"/>
  <c r="AY20" i="2"/>
  <c r="AX20" i="2"/>
  <c r="AW20" i="2"/>
  <c r="AU20" i="2"/>
  <c r="AT20" i="2"/>
  <c r="AS20" i="2"/>
  <c r="AR20" i="2"/>
  <c r="AQ20" i="2"/>
  <c r="BI20" i="2" s="1"/>
  <c r="AP20" i="2"/>
  <c r="AO20" i="2"/>
  <c r="BC20" i="2" s="1"/>
  <c r="AN20" i="2"/>
  <c r="AV20" i="2" s="1"/>
  <c r="BG19" i="2"/>
  <c r="BE19" i="2"/>
  <c r="BD19" i="2"/>
  <c r="AZ19" i="2"/>
  <c r="AY19" i="2"/>
  <c r="AU19" i="2"/>
  <c r="AT19" i="2"/>
  <c r="AS19" i="2"/>
  <c r="AR19" i="2"/>
  <c r="AQ19" i="2"/>
  <c r="AP19" i="2"/>
  <c r="BF19" i="2" s="1"/>
  <c r="AO19" i="2"/>
  <c r="AN19" i="2"/>
  <c r="AX19" i="2" s="1"/>
  <c r="BB18" i="2"/>
  <c r="BA18" i="2"/>
  <c r="AY18" i="2"/>
  <c r="AX18" i="2"/>
  <c r="AU18" i="2"/>
  <c r="AT18" i="2"/>
  <c r="AS18" i="2"/>
  <c r="AR18" i="2"/>
  <c r="AQ18" i="2"/>
  <c r="BJ18" i="2" s="1"/>
  <c r="AP18" i="2"/>
  <c r="AO18" i="2"/>
  <c r="BC18" i="2" s="1"/>
  <c r="AN18" i="2"/>
  <c r="AW18" i="2" s="1"/>
  <c r="BK17" i="2"/>
  <c r="BI17" i="2"/>
  <c r="BH17" i="2"/>
  <c r="BE17" i="2"/>
  <c r="BD17" i="2"/>
  <c r="BC17" i="2"/>
  <c r="BA17" i="2"/>
  <c r="AZ17" i="2"/>
  <c r="AU17" i="2"/>
  <c r="AT17" i="2"/>
  <c r="AS17" i="2"/>
  <c r="AR17" i="2"/>
  <c r="AQ17" i="2"/>
  <c r="BJ17" i="2" s="1"/>
  <c r="AP17" i="2"/>
  <c r="BG17" i="2" s="1"/>
  <c r="AO17" i="2"/>
  <c r="BB17" i="2" s="1"/>
  <c r="AN17" i="2"/>
  <c r="BK16" i="2"/>
  <c r="BJ16" i="2"/>
  <c r="BF16" i="2"/>
  <c r="BC16" i="2"/>
  <c r="BB16" i="2"/>
  <c r="AY16" i="2"/>
  <c r="AX16" i="2"/>
  <c r="AW16" i="2"/>
  <c r="AU16" i="2"/>
  <c r="AT16" i="2"/>
  <c r="AS16" i="2"/>
  <c r="AR16" i="2"/>
  <c r="AQ16" i="2"/>
  <c r="BI16" i="2" s="1"/>
  <c r="AP16" i="2"/>
  <c r="AO16" i="2"/>
  <c r="AN16" i="2"/>
  <c r="AV16" i="2" s="1"/>
  <c r="BH15" i="2"/>
  <c r="BG15" i="2"/>
  <c r="BE15" i="2"/>
  <c r="BD15" i="2"/>
  <c r="AU15" i="2"/>
  <c r="AT15" i="2"/>
  <c r="AS15" i="2"/>
  <c r="AR15" i="2"/>
  <c r="AQ15" i="2"/>
  <c r="AP15" i="2"/>
  <c r="BF15" i="2" s="1"/>
  <c r="AO15" i="2"/>
  <c r="AZ15" i="2" s="1"/>
  <c r="AN15" i="2"/>
  <c r="AX15" i="2" s="1"/>
  <c r="BC14" i="2"/>
  <c r="BB14" i="2"/>
  <c r="BA14" i="2"/>
  <c r="AY14" i="2"/>
  <c r="AX14" i="2"/>
  <c r="AU14" i="2"/>
  <c r="AT14" i="2"/>
  <c r="AS14" i="2"/>
  <c r="AR14" i="2"/>
  <c r="AQ14" i="2"/>
  <c r="BH14" i="2" s="1"/>
  <c r="AP14" i="2"/>
  <c r="BF14" i="2" s="1"/>
  <c r="AO14" i="2"/>
  <c r="AZ14" i="2" s="1"/>
  <c r="AN14" i="2"/>
  <c r="AW14" i="2" s="1"/>
  <c r="BI13" i="2"/>
  <c r="BH13" i="2"/>
  <c r="BE13" i="2"/>
  <c r="AU13" i="2"/>
  <c r="AT13" i="2"/>
  <c r="AS13" i="2"/>
  <c r="AR13" i="2"/>
  <c r="AQ13" i="2"/>
  <c r="BJ13" i="2" s="1"/>
  <c r="AP13" i="2"/>
  <c r="AO13" i="2"/>
  <c r="BB13" i="2" s="1"/>
  <c r="AN13" i="2"/>
  <c r="AW13" i="2" s="1"/>
  <c r="BB12" i="2"/>
  <c r="AZ12" i="2"/>
  <c r="AY12" i="2"/>
  <c r="AX12" i="2"/>
  <c r="AU12" i="2"/>
  <c r="AT12" i="2"/>
  <c r="AS12" i="2"/>
  <c r="AR12" i="2"/>
  <c r="AQ12" i="2"/>
  <c r="BK12" i="2" s="1"/>
  <c r="AP12" i="2"/>
  <c r="BE12" i="2" s="1"/>
  <c r="AO12" i="2"/>
  <c r="BC12" i="2" s="1"/>
  <c r="AN12" i="2"/>
  <c r="AW12" i="2" s="1"/>
  <c r="BJ11" i="2"/>
  <c r="BI11" i="2"/>
  <c r="BH11" i="2"/>
  <c r="BD11" i="2"/>
  <c r="BB11" i="2"/>
  <c r="BA11" i="2"/>
  <c r="AZ11" i="2"/>
  <c r="AU11" i="2"/>
  <c r="AT11" i="2"/>
  <c r="AS11" i="2"/>
  <c r="AR11" i="2"/>
  <c r="AQ11" i="2"/>
  <c r="BK11" i="2" s="1"/>
  <c r="AP11" i="2"/>
  <c r="BG11" i="2" s="1"/>
  <c r="AO11" i="2"/>
  <c r="BC11" i="2" s="1"/>
  <c r="AN11" i="2"/>
  <c r="AY11" i="2" s="1"/>
  <c r="BK10" i="2"/>
  <c r="BJ10" i="2"/>
  <c r="BI10" i="2"/>
  <c r="BH10" i="2"/>
  <c r="BD10" i="2"/>
  <c r="BC10" i="2"/>
  <c r="BB10" i="2"/>
  <c r="BA10" i="2"/>
  <c r="AZ10" i="2"/>
  <c r="AU10" i="2"/>
  <c r="AT10" i="2"/>
  <c r="AS10" i="2"/>
  <c r="AR10" i="2"/>
  <c r="AQ10" i="2"/>
  <c r="AP10" i="2"/>
  <c r="BF10" i="2" s="1"/>
  <c r="AO10" i="2"/>
  <c r="AN10" i="2"/>
  <c r="AY10" i="2" s="1"/>
  <c r="BK9" i="2"/>
  <c r="BJ9" i="2"/>
  <c r="BI9" i="2"/>
  <c r="BH9" i="2"/>
  <c r="BE9" i="2"/>
  <c r="BD9" i="2"/>
  <c r="AU9" i="2"/>
  <c r="AT9" i="2"/>
  <c r="AS9" i="2"/>
  <c r="AR9" i="2"/>
  <c r="AQ9" i="2"/>
  <c r="AP9" i="2"/>
  <c r="BG9" i="2" s="1"/>
  <c r="AO9" i="2"/>
  <c r="BC9" i="2" s="1"/>
  <c r="AN9" i="2"/>
  <c r="AW9" i="2" s="1"/>
  <c r="BB8" i="2"/>
  <c r="AZ8" i="2"/>
  <c r="AY8" i="2"/>
  <c r="AX8" i="2"/>
  <c r="AU8" i="2"/>
  <c r="AT8" i="2"/>
  <c r="AS8" i="2"/>
  <c r="AR8" i="2"/>
  <c r="AQ8" i="2"/>
  <c r="BK8" i="2" s="1"/>
  <c r="AP8" i="2"/>
  <c r="BE8" i="2" s="1"/>
  <c r="AO8" i="2"/>
  <c r="BC8" i="2" s="1"/>
  <c r="AN8" i="2"/>
  <c r="AW8" i="2" s="1"/>
  <c r="BJ7" i="2"/>
  <c r="BI7" i="2"/>
  <c r="BH7" i="2"/>
  <c r="BD7" i="2"/>
  <c r="BB7" i="2"/>
  <c r="BA7" i="2"/>
  <c r="AZ7" i="2"/>
  <c r="AU7" i="2"/>
  <c r="AT7" i="2"/>
  <c r="AS7" i="2"/>
  <c r="AR7" i="2"/>
  <c r="AQ7" i="2"/>
  <c r="BK7" i="2" s="1"/>
  <c r="AP7" i="2"/>
  <c r="BG7" i="2" s="1"/>
  <c r="AO7" i="2"/>
  <c r="BC7" i="2" s="1"/>
  <c r="AN7" i="2"/>
  <c r="AY7" i="2" s="1"/>
  <c r="BK6" i="2"/>
  <c r="BJ6" i="2"/>
  <c r="BI6" i="2"/>
  <c r="BH6" i="2"/>
  <c r="BD6" i="2"/>
  <c r="BC6" i="2"/>
  <c r="BB6" i="2"/>
  <c r="BA6" i="2"/>
  <c r="AZ6" i="2"/>
  <c r="AU6" i="2"/>
  <c r="AT6" i="2"/>
  <c r="AS6" i="2"/>
  <c r="AR6" i="2"/>
  <c r="AQ6" i="2"/>
  <c r="AP6" i="2"/>
  <c r="BF6" i="2" s="1"/>
  <c r="AO6" i="2"/>
  <c r="AN6" i="2"/>
  <c r="AX6" i="2" s="1"/>
  <c r="BK5" i="2"/>
  <c r="BJ5" i="2"/>
  <c r="BI5" i="2"/>
  <c r="BH5" i="2"/>
  <c r="AU5" i="2"/>
  <c r="AT5" i="2"/>
  <c r="AS5" i="2"/>
  <c r="AR5" i="2"/>
  <c r="AQ5" i="2"/>
  <c r="AP5" i="2"/>
  <c r="BF5" i="2" s="1"/>
  <c r="AO5" i="2"/>
  <c r="BC5" i="2" s="1"/>
  <c r="AN5" i="2"/>
  <c r="AX5" i="2" s="1"/>
  <c r="BD5" i="2" l="1"/>
  <c r="BE5" i="2"/>
  <c r="AV5" i="2"/>
  <c r="AV13" i="2"/>
  <c r="BE18" i="2"/>
  <c r="BD18" i="2"/>
  <c r="AY29" i="2"/>
  <c r="AX29" i="2"/>
  <c r="AW29" i="2"/>
  <c r="AW52" i="2"/>
  <c r="AY52" i="2"/>
  <c r="BK19" i="2"/>
  <c r="BJ19" i="2"/>
  <c r="BI19" i="2"/>
  <c r="AY25" i="2"/>
  <c r="AX25" i="2"/>
  <c r="AW25" i="2"/>
  <c r="AV6" i="2"/>
  <c r="AX9" i="2"/>
  <c r="BF9" i="2"/>
  <c r="AV10" i="2"/>
  <c r="BH12" i="2"/>
  <c r="BG13" i="2"/>
  <c r="BF13" i="2"/>
  <c r="AX13" i="2"/>
  <c r="AY15" i="2"/>
  <c r="BF18" i="2"/>
  <c r="BG20" i="2"/>
  <c r="BD20" i="2"/>
  <c r="AY21" i="2"/>
  <c r="AX21" i="2"/>
  <c r="AW21" i="2"/>
  <c r="AV21" i="2"/>
  <c r="BB24" i="2"/>
  <c r="BD43" i="2"/>
  <c r="BG43" i="2"/>
  <c r="BF43" i="2"/>
  <c r="BE43" i="2"/>
  <c r="BD48" i="2"/>
  <c r="AY5" i="2"/>
  <c r="BG5" i="2"/>
  <c r="AW6" i="2"/>
  <c r="BE6" i="2"/>
  <c r="BA8" i="2"/>
  <c r="BI8" i="2"/>
  <c r="AY9" i="2"/>
  <c r="AW10" i="2"/>
  <c r="BE10" i="2"/>
  <c r="BA12" i="2"/>
  <c r="BI12" i="2"/>
  <c r="AY13" i="2"/>
  <c r="BK13" i="2"/>
  <c r="BK15" i="2"/>
  <c r="BJ15" i="2"/>
  <c r="BI15" i="2"/>
  <c r="BA16" i="2"/>
  <c r="BL16" i="2" s="1"/>
  <c r="AM16" i="2" s="1"/>
  <c r="AZ16" i="2"/>
  <c r="BG18" i="2"/>
  <c r="BB20" i="2"/>
  <c r="BE28" i="2"/>
  <c r="AV31" i="2"/>
  <c r="BE36" i="2"/>
  <c r="AZ41" i="2"/>
  <c r="BC41" i="2"/>
  <c r="BA41" i="2"/>
  <c r="BB41" i="2"/>
  <c r="AY45" i="2"/>
  <c r="AX45" i="2"/>
  <c r="AW45" i="2"/>
  <c r="AV45" i="2"/>
  <c r="BE14" i="2"/>
  <c r="BD14" i="2"/>
  <c r="BK23" i="2"/>
  <c r="BJ23" i="2"/>
  <c r="BI23" i="2"/>
  <c r="AY90" i="2"/>
  <c r="AX90" i="2"/>
  <c r="AW90" i="2"/>
  <c r="AW5" i="2"/>
  <c r="BG8" i="2"/>
  <c r="BG24" i="2"/>
  <c r="BD24" i="2"/>
  <c r="BJ8" i="2"/>
  <c r="AX10" i="2"/>
  <c r="BC31" i="2"/>
  <c r="BB31" i="2"/>
  <c r="BA31" i="2"/>
  <c r="BI46" i="2"/>
  <c r="BK46" i="2"/>
  <c r="BC51" i="2"/>
  <c r="BB51" i="2"/>
  <c r="BA51" i="2"/>
  <c r="BE56" i="2"/>
  <c r="BG56" i="2"/>
  <c r="BL101" i="2"/>
  <c r="AM101" i="2" s="1"/>
  <c r="AZ57" i="2"/>
  <c r="BC57" i="2"/>
  <c r="BA57" i="2"/>
  <c r="BH8" i="2"/>
  <c r="AZ5" i="2"/>
  <c r="AV11" i="2"/>
  <c r="BJ12" i="2"/>
  <c r="AZ13" i="2"/>
  <c r="BG14" i="2"/>
  <c r="BE30" i="2"/>
  <c r="BD30" i="2"/>
  <c r="BE34" i="2"/>
  <c r="BD34" i="2"/>
  <c r="AV35" i="2"/>
  <c r="BE38" i="2"/>
  <c r="BD38" i="2"/>
  <c r="AV39" i="2"/>
  <c r="AW68" i="2"/>
  <c r="BL68" i="2" s="1"/>
  <c r="AM68" i="2" s="1"/>
  <c r="AY68" i="2"/>
  <c r="BB98" i="2"/>
  <c r="BA98" i="2"/>
  <c r="AZ98" i="2"/>
  <c r="BC98" i="2"/>
  <c r="BA5" i="2"/>
  <c r="AY6" i="2"/>
  <c r="BG6" i="2"/>
  <c r="AW7" i="2"/>
  <c r="BE7" i="2"/>
  <c r="BA9" i="2"/>
  <c r="BG10" i="2"/>
  <c r="AW11" i="2"/>
  <c r="BE11" i="2"/>
  <c r="BA13" i="2"/>
  <c r="BI14" i="2"/>
  <c r="BH19" i="2"/>
  <c r="BE20" i="2"/>
  <c r="AV23" i="2"/>
  <c r="BF24" i="2"/>
  <c r="BE26" i="2"/>
  <c r="BD26" i="2"/>
  <c r="BC27" i="2"/>
  <c r="BB27" i="2"/>
  <c r="BA27" i="2"/>
  <c r="AW27" i="2"/>
  <c r="BK30" i="2"/>
  <c r="BH30" i="2"/>
  <c r="BL32" i="2"/>
  <c r="AM32" i="2" s="1"/>
  <c r="BK34" i="2"/>
  <c r="BH34" i="2"/>
  <c r="BC35" i="2"/>
  <c r="BB35" i="2"/>
  <c r="BA35" i="2"/>
  <c r="AW35" i="2"/>
  <c r="BK38" i="2"/>
  <c r="BH38" i="2"/>
  <c r="BC39" i="2"/>
  <c r="BB39" i="2"/>
  <c r="BA39" i="2"/>
  <c r="AW39" i="2"/>
  <c r="AW44" i="2"/>
  <c r="AY44" i="2"/>
  <c r="AV44" i="2"/>
  <c r="BD51" i="2"/>
  <c r="BG51" i="2"/>
  <c r="BF51" i="2"/>
  <c r="BE51" i="2"/>
  <c r="AZ51" i="2"/>
  <c r="BD56" i="2"/>
  <c r="AX68" i="2"/>
  <c r="BB78" i="2"/>
  <c r="BA78" i="2"/>
  <c r="AZ78" i="2"/>
  <c r="BC78" i="2"/>
  <c r="BF8" i="2"/>
  <c r="AV9" i="2"/>
  <c r="AV15" i="2"/>
  <c r="BA24" i="2"/>
  <c r="AZ24" i="2"/>
  <c r="BL24" i="2" s="1"/>
  <c r="AM24" i="2" s="1"/>
  <c r="BG28" i="2"/>
  <c r="BD28" i="2"/>
  <c r="AV29" i="2"/>
  <c r="AY37" i="2"/>
  <c r="AX37" i="2"/>
  <c r="AW37" i="2"/>
  <c r="AV52" i="2"/>
  <c r="BL52" i="2" s="1"/>
  <c r="AM52" i="2" s="1"/>
  <c r="BL59" i="2"/>
  <c r="AM59" i="2" s="1"/>
  <c r="AV90" i="2"/>
  <c r="BG12" i="2"/>
  <c r="BC15" i="2"/>
  <c r="BB15" i="2"/>
  <c r="BA15" i="2"/>
  <c r="AW15" i="2"/>
  <c r="BK18" i="2"/>
  <c r="BH18" i="2"/>
  <c r="BE48" i="2"/>
  <c r="BG48" i="2"/>
  <c r="AX52" i="2"/>
  <c r="AZ9" i="2"/>
  <c r="BG16" i="2"/>
  <c r="BD16" i="2"/>
  <c r="BH23" i="2"/>
  <c r="BE24" i="2"/>
  <c r="AV27" i="2"/>
  <c r="BB5" i="2"/>
  <c r="AX7" i="2"/>
  <c r="BF7" i="2"/>
  <c r="AV8" i="2"/>
  <c r="BD8" i="2"/>
  <c r="BB9" i="2"/>
  <c r="AX11" i="2"/>
  <c r="BF11" i="2"/>
  <c r="AV12" i="2"/>
  <c r="BD12" i="2"/>
  <c r="BC13" i="2"/>
  <c r="BJ14" i="2"/>
  <c r="AV19" i="2"/>
  <c r="BL19" i="2" s="1"/>
  <c r="AM19" i="2" s="1"/>
  <c r="BF20" i="2"/>
  <c r="BE22" i="2"/>
  <c r="BD22" i="2"/>
  <c r="BC23" i="2"/>
  <c r="BB23" i="2"/>
  <c r="BA23" i="2"/>
  <c r="BK26" i="2"/>
  <c r="BH26" i="2"/>
  <c r="AY27" i="2"/>
  <c r="BL28" i="2"/>
  <c r="AM28" i="2" s="1"/>
  <c r="BK31" i="2"/>
  <c r="BJ31" i="2"/>
  <c r="BI31" i="2"/>
  <c r="AZ31" i="2"/>
  <c r="BA32" i="2"/>
  <c r="AZ32" i="2"/>
  <c r="AY35" i="2"/>
  <c r="AY39" i="2"/>
  <c r="BE40" i="2"/>
  <c r="BG40" i="2"/>
  <c r="BH46" i="2"/>
  <c r="AZ49" i="2"/>
  <c r="BC49" i="2"/>
  <c r="BA49" i="2"/>
  <c r="BB49" i="2"/>
  <c r="AY53" i="2"/>
  <c r="AX53" i="2"/>
  <c r="AW53" i="2"/>
  <c r="AV53" i="2"/>
  <c r="BF56" i="2"/>
  <c r="BF12" i="2"/>
  <c r="BG36" i="2"/>
  <c r="BD36" i="2"/>
  <c r="AV37" i="2"/>
  <c r="BA20" i="2"/>
  <c r="AZ20" i="2"/>
  <c r="BL20" i="2" s="1"/>
  <c r="AM20" i="2" s="1"/>
  <c r="AV25" i="2"/>
  <c r="BC43" i="2"/>
  <c r="BB43" i="2"/>
  <c r="BA43" i="2"/>
  <c r="AV7" i="2"/>
  <c r="BL7" i="2" s="1"/>
  <c r="AM7" i="2" s="1"/>
  <c r="AY17" i="2"/>
  <c r="AX17" i="2"/>
  <c r="AW17" i="2"/>
  <c r="AV17" i="2"/>
  <c r="BI18" i="2"/>
  <c r="BD13" i="2"/>
  <c r="BK14" i="2"/>
  <c r="BE16" i="2"/>
  <c r="BC19" i="2"/>
  <c r="BB19" i="2"/>
  <c r="BA19" i="2"/>
  <c r="AW19" i="2"/>
  <c r="BK22" i="2"/>
  <c r="BH22" i="2"/>
  <c r="BK27" i="2"/>
  <c r="BJ27" i="2"/>
  <c r="BI27" i="2"/>
  <c r="BA28" i="2"/>
  <c r="AZ28" i="2"/>
  <c r="BF30" i="2"/>
  <c r="BG32" i="2"/>
  <c r="BD32" i="2"/>
  <c r="AY33" i="2"/>
  <c r="AX33" i="2"/>
  <c r="AW33" i="2"/>
  <c r="AV33" i="2"/>
  <c r="BK35" i="2"/>
  <c r="BJ35" i="2"/>
  <c r="BI35" i="2"/>
  <c r="BA36" i="2"/>
  <c r="AZ36" i="2"/>
  <c r="BL36" i="2" s="1"/>
  <c r="AM36" i="2" s="1"/>
  <c r="BK39" i="2"/>
  <c r="BH39" i="2"/>
  <c r="BD40" i="2"/>
  <c r="BJ46" i="2"/>
  <c r="BI54" i="2"/>
  <c r="BK54" i="2"/>
  <c r="BD89" i="2"/>
  <c r="BE89" i="2"/>
  <c r="BG89" i="2"/>
  <c r="BF89" i="2"/>
  <c r="AZ18" i="2"/>
  <c r="BJ40" i="2"/>
  <c r="BI40" i="2"/>
  <c r="BH40" i="2"/>
  <c r="BJ48" i="2"/>
  <c r="BI48" i="2"/>
  <c r="BH48" i="2"/>
  <c r="BJ56" i="2"/>
  <c r="BI56" i="2"/>
  <c r="BH56" i="2"/>
  <c r="BJ58" i="2"/>
  <c r="AZ61" i="2"/>
  <c r="BC61" i="2"/>
  <c r="BJ62" i="2"/>
  <c r="BA65" i="2"/>
  <c r="AZ65" i="2"/>
  <c r="BC65" i="2"/>
  <c r="BF68" i="2"/>
  <c r="BK72" i="2"/>
  <c r="BJ72" i="2"/>
  <c r="BI72" i="2"/>
  <c r="BF76" i="2"/>
  <c r="BE76" i="2"/>
  <c r="BD76" i="2"/>
  <c r="BG76" i="2"/>
  <c r="BK81" i="2"/>
  <c r="BJ81" i="2"/>
  <c r="BI81" i="2"/>
  <c r="BH81" i="2"/>
  <c r="BK109" i="2"/>
  <c r="BJ109" i="2"/>
  <c r="BI109" i="2"/>
  <c r="BH109" i="2"/>
  <c r="BE37" i="2"/>
  <c r="AZ45" i="2"/>
  <c r="BC45" i="2"/>
  <c r="AZ53" i="2"/>
  <c r="BC53" i="2"/>
  <c r="BC59" i="2"/>
  <c r="BB59" i="2"/>
  <c r="BF60" i="2"/>
  <c r="BC63" i="2"/>
  <c r="BB63" i="2"/>
  <c r="BF64" i="2"/>
  <c r="BE67" i="2"/>
  <c r="BD67" i="2"/>
  <c r="BG67" i="2"/>
  <c r="AY69" i="2"/>
  <c r="AX69" i="2"/>
  <c r="AV69" i="2"/>
  <c r="BB90" i="2"/>
  <c r="BA90" i="2"/>
  <c r="AZ90" i="2"/>
  <c r="BC90" i="2"/>
  <c r="AV14" i="2"/>
  <c r="BH16" i="2"/>
  <c r="BF17" i="2"/>
  <c r="AV18" i="2"/>
  <c r="BH20" i="2"/>
  <c r="BF21" i="2"/>
  <c r="AV22" i="2"/>
  <c r="BH24" i="2"/>
  <c r="BF25" i="2"/>
  <c r="AV26" i="2"/>
  <c r="BH28" i="2"/>
  <c r="BF29" i="2"/>
  <c r="AV30" i="2"/>
  <c r="BL30" i="2" s="1"/>
  <c r="AM30" i="2" s="1"/>
  <c r="BH32" i="2"/>
  <c r="BF33" i="2"/>
  <c r="AV34" i="2"/>
  <c r="BH36" i="2"/>
  <c r="BF37" i="2"/>
  <c r="AV38" i="2"/>
  <c r="BJ44" i="2"/>
  <c r="BI44" i="2"/>
  <c r="BH44" i="2"/>
  <c r="BA45" i="2"/>
  <c r="BJ52" i="2"/>
  <c r="BI52" i="2"/>
  <c r="BH52" i="2"/>
  <c r="BA53" i="2"/>
  <c r="BL55" i="2"/>
  <c r="AM55" i="2" s="1"/>
  <c r="BD59" i="2"/>
  <c r="BG59" i="2"/>
  <c r="AZ59" i="2"/>
  <c r="AV60" i="2"/>
  <c r="BG60" i="2"/>
  <c r="BD63" i="2"/>
  <c r="BG63" i="2"/>
  <c r="AZ63" i="2"/>
  <c r="AV64" i="2"/>
  <c r="BG64" i="2"/>
  <c r="BK68" i="2"/>
  <c r="BJ68" i="2"/>
  <c r="BI68" i="2"/>
  <c r="BH68" i="2"/>
  <c r="BA69" i="2"/>
  <c r="AZ69" i="2"/>
  <c r="BC69" i="2"/>
  <c r="AW69" i="2"/>
  <c r="BB106" i="2"/>
  <c r="BA106" i="2"/>
  <c r="AZ106" i="2"/>
  <c r="BC106" i="2"/>
  <c r="BD39" i="2"/>
  <c r="AV40" i="2"/>
  <c r="BH42" i="2"/>
  <c r="BD44" i="2"/>
  <c r="BB45" i="2"/>
  <c r="BC47" i="2"/>
  <c r="BB47" i="2"/>
  <c r="AV48" i="2"/>
  <c r="BH50" i="2"/>
  <c r="BD52" i="2"/>
  <c r="BB53" i="2"/>
  <c r="BC55" i="2"/>
  <c r="BB55" i="2"/>
  <c r="AV56" i="2"/>
  <c r="BA59" i="2"/>
  <c r="AX60" i="2"/>
  <c r="BA63" i="2"/>
  <c r="AX64" i="2"/>
  <c r="BF67" i="2"/>
  <c r="AY72" i="2"/>
  <c r="AW72" i="2"/>
  <c r="AV72" i="2"/>
  <c r="AY102" i="2"/>
  <c r="AX102" i="2"/>
  <c r="AW102" i="2"/>
  <c r="AV102" i="2"/>
  <c r="AY41" i="2"/>
  <c r="AX41" i="2"/>
  <c r="AV41" i="2"/>
  <c r="BD47" i="2"/>
  <c r="BG47" i="2"/>
  <c r="AY49" i="2"/>
  <c r="AX49" i="2"/>
  <c r="AV49" i="2"/>
  <c r="BD55" i="2"/>
  <c r="BG55" i="2"/>
  <c r="AY57" i="2"/>
  <c r="AX57" i="2"/>
  <c r="AV57" i="2"/>
  <c r="BL57" i="2" s="1"/>
  <c r="AM57" i="2" s="1"/>
  <c r="BD85" i="2"/>
  <c r="BE85" i="2"/>
  <c r="BF85" i="2"/>
  <c r="AY94" i="2"/>
  <c r="AX94" i="2"/>
  <c r="AW94" i="2"/>
  <c r="AV94" i="2"/>
  <c r="BJ60" i="2"/>
  <c r="BI60" i="2"/>
  <c r="BH60" i="2"/>
  <c r="AY61" i="2"/>
  <c r="AX61" i="2"/>
  <c r="AV61" i="2"/>
  <c r="BJ64" i="2"/>
  <c r="BI64" i="2"/>
  <c r="BH64" i="2"/>
  <c r="AY65" i="2"/>
  <c r="AX65" i="2"/>
  <c r="AV65" i="2"/>
  <c r="BE71" i="2"/>
  <c r="BD71" i="2"/>
  <c r="BG71" i="2"/>
  <c r="BG72" i="2"/>
  <c r="BF72" i="2"/>
  <c r="BE72" i="2"/>
  <c r="BD72" i="2"/>
  <c r="BK85" i="2"/>
  <c r="BJ85" i="2"/>
  <c r="BI85" i="2"/>
  <c r="BH85" i="2"/>
  <c r="BK41" i="2"/>
  <c r="AY43" i="2"/>
  <c r="BL43" i="2" s="1"/>
  <c r="AM43" i="2" s="1"/>
  <c r="BK45" i="2"/>
  <c r="AY47" i="2"/>
  <c r="BL47" i="2" s="1"/>
  <c r="AM47" i="2" s="1"/>
  <c r="BK49" i="2"/>
  <c r="AY51" i="2"/>
  <c r="BL51" i="2" s="1"/>
  <c r="AM51" i="2" s="1"/>
  <c r="BK53" i="2"/>
  <c r="AY55" i="2"/>
  <c r="AY59" i="2"/>
  <c r="AY63" i="2"/>
  <c r="BL63" i="2" s="1"/>
  <c r="AM63" i="2" s="1"/>
  <c r="AY67" i="2"/>
  <c r="AY71" i="2"/>
  <c r="BL71" i="2" s="1"/>
  <c r="AM71" i="2" s="1"/>
  <c r="BC72" i="2"/>
  <c r="BB72" i="2"/>
  <c r="BD73" i="2"/>
  <c r="AY78" i="2"/>
  <c r="AX78" i="2"/>
  <c r="AV78" i="2"/>
  <c r="BL78" i="2" s="1"/>
  <c r="AM78" i="2" s="1"/>
  <c r="BD81" i="2"/>
  <c r="BE81" i="2"/>
  <c r="BK89" i="2"/>
  <c r="BJ89" i="2"/>
  <c r="BI89" i="2"/>
  <c r="BH89" i="2"/>
  <c r="BB94" i="2"/>
  <c r="BA94" i="2"/>
  <c r="AZ94" i="2"/>
  <c r="BC94" i="2"/>
  <c r="BB102" i="2"/>
  <c r="BA102" i="2"/>
  <c r="AZ102" i="2"/>
  <c r="BC102" i="2"/>
  <c r="AY106" i="2"/>
  <c r="AX106" i="2"/>
  <c r="AV106" i="2"/>
  <c r="AZ40" i="2"/>
  <c r="BF41" i="2"/>
  <c r="AV42" i="2"/>
  <c r="BD42" i="2"/>
  <c r="BJ43" i="2"/>
  <c r="AZ44" i="2"/>
  <c r="BF45" i="2"/>
  <c r="AV46" i="2"/>
  <c r="BD46" i="2"/>
  <c r="BJ47" i="2"/>
  <c r="AZ48" i="2"/>
  <c r="BF49" i="2"/>
  <c r="AV50" i="2"/>
  <c r="BD50" i="2"/>
  <c r="BJ51" i="2"/>
  <c r="AZ52" i="2"/>
  <c r="BF53" i="2"/>
  <c r="AV54" i="2"/>
  <c r="BD54" i="2"/>
  <c r="BJ55" i="2"/>
  <c r="AZ56" i="2"/>
  <c r="BF57" i="2"/>
  <c r="AV58" i="2"/>
  <c r="BL58" i="2" s="1"/>
  <c r="AM58" i="2" s="1"/>
  <c r="BD58" i="2"/>
  <c r="BF61" i="2"/>
  <c r="AV62" i="2"/>
  <c r="BD62" i="2"/>
  <c r="BF65" i="2"/>
  <c r="AV66" i="2"/>
  <c r="BD66" i="2"/>
  <c r="BB67" i="2"/>
  <c r="BL67" i="2" s="1"/>
  <c r="AM67" i="2" s="1"/>
  <c r="BF69" i="2"/>
  <c r="AV70" i="2"/>
  <c r="BD70" i="2"/>
  <c r="BB71" i="2"/>
  <c r="AV73" i="2"/>
  <c r="AY82" i="2"/>
  <c r="AX82" i="2"/>
  <c r="AV82" i="2"/>
  <c r="AY86" i="2"/>
  <c r="AX86" i="2"/>
  <c r="AV86" i="2"/>
  <c r="BD97" i="2"/>
  <c r="BE97" i="2"/>
  <c r="BA40" i="2"/>
  <c r="AW42" i="2"/>
  <c r="BE42" i="2"/>
  <c r="BA44" i="2"/>
  <c r="AW46" i="2"/>
  <c r="BE46" i="2"/>
  <c r="BA48" i="2"/>
  <c r="AW50" i="2"/>
  <c r="BE50" i="2"/>
  <c r="BA52" i="2"/>
  <c r="AW54" i="2"/>
  <c r="BE54" i="2"/>
  <c r="BA56" i="2"/>
  <c r="BE58" i="2"/>
  <c r="AW62" i="2"/>
  <c r="BE62" i="2"/>
  <c r="AW66" i="2"/>
  <c r="BE66" i="2"/>
  <c r="AW70" i="2"/>
  <c r="BE70" i="2"/>
  <c r="AX73" i="2"/>
  <c r="AY74" i="2"/>
  <c r="AX74" i="2"/>
  <c r="AV74" i="2"/>
  <c r="BD77" i="2"/>
  <c r="BL77" i="2" s="1"/>
  <c r="AM77" i="2" s="1"/>
  <c r="BE77" i="2"/>
  <c r="BB82" i="2"/>
  <c r="BA82" i="2"/>
  <c r="AZ82" i="2"/>
  <c r="BC82" i="2"/>
  <c r="AW82" i="2"/>
  <c r="BB86" i="2"/>
  <c r="BA86" i="2"/>
  <c r="AZ86" i="2"/>
  <c r="BC86" i="2"/>
  <c r="AW86" i="2"/>
  <c r="BK97" i="2"/>
  <c r="BJ97" i="2"/>
  <c r="BI97" i="2"/>
  <c r="BH97" i="2"/>
  <c r="BF97" i="2"/>
  <c r="BD101" i="2"/>
  <c r="BE101" i="2"/>
  <c r="AY73" i="2"/>
  <c r="BA74" i="2"/>
  <c r="AZ74" i="2"/>
  <c r="BC74" i="2"/>
  <c r="BK77" i="2"/>
  <c r="BJ77" i="2"/>
  <c r="BI77" i="2"/>
  <c r="BH77" i="2"/>
  <c r="BD93" i="2"/>
  <c r="BE93" i="2"/>
  <c r="BF93" i="2"/>
  <c r="BG97" i="2"/>
  <c r="BK101" i="2"/>
  <c r="BJ101" i="2"/>
  <c r="BI101" i="2"/>
  <c r="BH101" i="2"/>
  <c r="BF101" i="2"/>
  <c r="BD105" i="2"/>
  <c r="BE105" i="2"/>
  <c r="BK73" i="2"/>
  <c r="BJ73" i="2"/>
  <c r="BI73" i="2"/>
  <c r="BH73" i="2"/>
  <c r="BK93" i="2"/>
  <c r="BJ93" i="2"/>
  <c r="BI93" i="2"/>
  <c r="BH93" i="2"/>
  <c r="AY98" i="2"/>
  <c r="AX98" i="2"/>
  <c r="AV98" i="2"/>
  <c r="BK105" i="2"/>
  <c r="BJ105" i="2"/>
  <c r="BI105" i="2"/>
  <c r="BH105" i="2"/>
  <c r="BD109" i="2"/>
  <c r="BE109" i="2"/>
  <c r="BF109" i="2"/>
  <c r="AY76" i="2"/>
  <c r="AW77" i="2"/>
  <c r="AY80" i="2"/>
  <c r="BG80" i="2"/>
  <c r="AW81" i="2"/>
  <c r="BL81" i="2" s="1"/>
  <c r="AM81" i="2" s="1"/>
  <c r="BK82" i="2"/>
  <c r="AY84" i="2"/>
  <c r="BG84" i="2"/>
  <c r="AW85" i="2"/>
  <c r="BL85" i="2" s="1"/>
  <c r="AM85" i="2" s="1"/>
  <c r="BK86" i="2"/>
  <c r="AY88" i="2"/>
  <c r="BG88" i="2"/>
  <c r="AW89" i="2"/>
  <c r="BL89" i="2" s="1"/>
  <c r="AM89" i="2" s="1"/>
  <c r="BK90" i="2"/>
  <c r="AY92" i="2"/>
  <c r="BG92" i="2"/>
  <c r="AW93" i="2"/>
  <c r="BL93" i="2" s="1"/>
  <c r="AM93" i="2" s="1"/>
  <c r="BK94" i="2"/>
  <c r="AY96" i="2"/>
  <c r="BG96" i="2"/>
  <c r="AW97" i="2"/>
  <c r="BL97" i="2" s="1"/>
  <c r="AM97" i="2" s="1"/>
  <c r="BK98" i="2"/>
  <c r="AY100" i="2"/>
  <c r="BG100" i="2"/>
  <c r="AW101" i="2"/>
  <c r="BK102" i="2"/>
  <c r="AY104" i="2"/>
  <c r="BG104" i="2"/>
  <c r="AW105" i="2"/>
  <c r="BL105" i="2" s="1"/>
  <c r="AM105" i="2" s="1"/>
  <c r="BK106" i="2"/>
  <c r="AY108" i="2"/>
  <c r="BG108" i="2"/>
  <c r="AW109" i="2"/>
  <c r="BL109" i="2" s="1"/>
  <c r="AM109" i="2" s="1"/>
  <c r="AZ73" i="2"/>
  <c r="BF74" i="2"/>
  <c r="AV75" i="2"/>
  <c r="BD75" i="2"/>
  <c r="BB76" i="2"/>
  <c r="BJ76" i="2"/>
  <c r="AZ77" i="2"/>
  <c r="BF78" i="2"/>
  <c r="AV79" i="2"/>
  <c r="BD79" i="2"/>
  <c r="BB80" i="2"/>
  <c r="BJ80" i="2"/>
  <c r="AZ81" i="2"/>
  <c r="BF82" i="2"/>
  <c r="AV83" i="2"/>
  <c r="BD83" i="2"/>
  <c r="BB84" i="2"/>
  <c r="BJ84" i="2"/>
  <c r="AZ85" i="2"/>
  <c r="BF86" i="2"/>
  <c r="AV87" i="2"/>
  <c r="BL87" i="2" s="1"/>
  <c r="AM87" i="2" s="1"/>
  <c r="BD87" i="2"/>
  <c r="BB88" i="2"/>
  <c r="BJ88" i="2"/>
  <c r="AZ89" i="2"/>
  <c r="BF90" i="2"/>
  <c r="AV91" i="2"/>
  <c r="BD91" i="2"/>
  <c r="BB92" i="2"/>
  <c r="BJ92" i="2"/>
  <c r="AZ93" i="2"/>
  <c r="BF94" i="2"/>
  <c r="AV95" i="2"/>
  <c r="BD95" i="2"/>
  <c r="BB96" i="2"/>
  <c r="BJ96" i="2"/>
  <c r="AZ97" i="2"/>
  <c r="BF98" i="2"/>
  <c r="AV99" i="2"/>
  <c r="BD99" i="2"/>
  <c r="BB100" i="2"/>
  <c r="BJ100" i="2"/>
  <c r="AZ101" i="2"/>
  <c r="BF102" i="2"/>
  <c r="AV103" i="2"/>
  <c r="BL103" i="2" s="1"/>
  <c r="AM103" i="2" s="1"/>
  <c r="BD103" i="2"/>
  <c r="BB104" i="2"/>
  <c r="BJ104" i="2"/>
  <c r="AZ105" i="2"/>
  <c r="BF106" i="2"/>
  <c r="AV107" i="2"/>
  <c r="BD107" i="2"/>
  <c r="BB108" i="2"/>
  <c r="BJ108" i="2"/>
  <c r="AZ109" i="2"/>
  <c r="AW75" i="2"/>
  <c r="BE75" i="2"/>
  <c r="BE79" i="2"/>
  <c r="BA81" i="2"/>
  <c r="AW83" i="2"/>
  <c r="BE83" i="2"/>
  <c r="BA85" i="2"/>
  <c r="AW87" i="2"/>
  <c r="BE87" i="2"/>
  <c r="BA89" i="2"/>
  <c r="AW91" i="2"/>
  <c r="BE91" i="2"/>
  <c r="BA93" i="2"/>
  <c r="AW95" i="2"/>
  <c r="BE95" i="2"/>
  <c r="BA97" i="2"/>
  <c r="AW99" i="2"/>
  <c r="BE99" i="2"/>
  <c r="BA101" i="2"/>
  <c r="AW103" i="2"/>
  <c r="BE103" i="2"/>
  <c r="BA105" i="2"/>
  <c r="AW107" i="2"/>
  <c r="BE107" i="2"/>
  <c r="BA109" i="2"/>
  <c r="BF75" i="2"/>
  <c r="AV76" i="2"/>
  <c r="BF79" i="2"/>
  <c r="AV80" i="2"/>
  <c r="BD80" i="2"/>
  <c r="BF83" i="2"/>
  <c r="AV84" i="2"/>
  <c r="BL84" i="2" s="1"/>
  <c r="AM84" i="2" s="1"/>
  <c r="BD84" i="2"/>
  <c r="BB85" i="2"/>
  <c r="BH86" i="2"/>
  <c r="AX87" i="2"/>
  <c r="BF87" i="2"/>
  <c r="AV88" i="2"/>
  <c r="BL88" i="2" s="1"/>
  <c r="AM88" i="2" s="1"/>
  <c r="BD88" i="2"/>
  <c r="BB89" i="2"/>
  <c r="BH90" i="2"/>
  <c r="AX91" i="2"/>
  <c r="BF91" i="2"/>
  <c r="AV92" i="2"/>
  <c r="BD92" i="2"/>
  <c r="BB93" i="2"/>
  <c r="BH94" i="2"/>
  <c r="AX95" i="2"/>
  <c r="BF95" i="2"/>
  <c r="AV96" i="2"/>
  <c r="BD96" i="2"/>
  <c r="BF99" i="2"/>
  <c r="AV100" i="2"/>
  <c r="BD100" i="2"/>
  <c r="BF103" i="2"/>
  <c r="AV104" i="2"/>
  <c r="BD104" i="2"/>
  <c r="BF107" i="2"/>
  <c r="AV108" i="2"/>
  <c r="BD108" i="2"/>
  <c r="BB109" i="2"/>
  <c r="BE80" i="2"/>
  <c r="BE84" i="2"/>
  <c r="BE88" i="2"/>
  <c r="BE92" i="2"/>
  <c r="BE96" i="2"/>
  <c r="BE100" i="2"/>
  <c r="BE104" i="2"/>
  <c r="BE108" i="2"/>
  <c r="BL100" i="2" l="1"/>
  <c r="AM100" i="2" s="1"/>
  <c r="BL80" i="2"/>
  <c r="AM80" i="2" s="1"/>
  <c r="BL44" i="2"/>
  <c r="AM44" i="2" s="1"/>
  <c r="BL35" i="2"/>
  <c r="AM35" i="2" s="1"/>
  <c r="BL92" i="2"/>
  <c r="AM92" i="2" s="1"/>
  <c r="BL107" i="2"/>
  <c r="AM107" i="2" s="1"/>
  <c r="BL50" i="2"/>
  <c r="AM50" i="2" s="1"/>
  <c r="BL108" i="2"/>
  <c r="AM108" i="2" s="1"/>
  <c r="BL76" i="2"/>
  <c r="AM76" i="2" s="1"/>
  <c r="BL73" i="2"/>
  <c r="AM73" i="2" s="1"/>
  <c r="BL61" i="2"/>
  <c r="AM61" i="2" s="1"/>
  <c r="BL56" i="2"/>
  <c r="AM56" i="2" s="1"/>
  <c r="BL26" i="2"/>
  <c r="AM26" i="2" s="1"/>
  <c r="BL8" i="2"/>
  <c r="AM8" i="2" s="1"/>
  <c r="BL9" i="2"/>
  <c r="AM9" i="2" s="1"/>
  <c r="BL31" i="2"/>
  <c r="AM31" i="2" s="1"/>
  <c r="BL74" i="2"/>
  <c r="AM74" i="2" s="1"/>
  <c r="BL94" i="2"/>
  <c r="AM94" i="2" s="1"/>
  <c r="BL11" i="2"/>
  <c r="AM11" i="2" s="1"/>
  <c r="BL41" i="2"/>
  <c r="AM41" i="2" s="1"/>
  <c r="BL69" i="2"/>
  <c r="AM69" i="2" s="1"/>
  <c r="BL15" i="2"/>
  <c r="AM15" i="2" s="1"/>
  <c r="BL45" i="2"/>
  <c r="AM45" i="2" s="1"/>
  <c r="BL96" i="2"/>
  <c r="AM96" i="2" s="1"/>
  <c r="BL95" i="2"/>
  <c r="AM95" i="2" s="1"/>
  <c r="BL79" i="2"/>
  <c r="AM79" i="2" s="1"/>
  <c r="BL42" i="2"/>
  <c r="AM42" i="2" s="1"/>
  <c r="BL60" i="2"/>
  <c r="AM60" i="2" s="1"/>
  <c r="BL14" i="2"/>
  <c r="AM14" i="2" s="1"/>
  <c r="BL17" i="2"/>
  <c r="AM17" i="2" s="1"/>
  <c r="BL25" i="2"/>
  <c r="AM25" i="2" s="1"/>
  <c r="BL53" i="2"/>
  <c r="AM53" i="2" s="1"/>
  <c r="BL10" i="2"/>
  <c r="AM10" i="2" s="1"/>
  <c r="BL82" i="2"/>
  <c r="AM82" i="2" s="1"/>
  <c r="BL48" i="2"/>
  <c r="AM48" i="2" s="1"/>
  <c r="BL18" i="2"/>
  <c r="AM18" i="2" s="1"/>
  <c r="BL91" i="2"/>
  <c r="AM91" i="2" s="1"/>
  <c r="BL66" i="2"/>
  <c r="AM66" i="2" s="1"/>
  <c r="BL72" i="2"/>
  <c r="AM72" i="2" s="1"/>
  <c r="BL38" i="2"/>
  <c r="AM38" i="2" s="1"/>
  <c r="BL98" i="2"/>
  <c r="AM98" i="2" s="1"/>
  <c r="BL86" i="2"/>
  <c r="AM86" i="2" s="1"/>
  <c r="BL62" i="2"/>
  <c r="AM62" i="2" s="1"/>
  <c r="BL54" i="2"/>
  <c r="AM54" i="2" s="1"/>
  <c r="BL65" i="2"/>
  <c r="AM65" i="2" s="1"/>
  <c r="BL49" i="2"/>
  <c r="AM49" i="2" s="1"/>
  <c r="BL102" i="2"/>
  <c r="AM102" i="2" s="1"/>
  <c r="BL34" i="2"/>
  <c r="AM34" i="2" s="1"/>
  <c r="BL33" i="2"/>
  <c r="AM33" i="2" s="1"/>
  <c r="BL29" i="2"/>
  <c r="AM29" i="2" s="1"/>
  <c r="BL13" i="2"/>
  <c r="AM13" i="2" s="1"/>
  <c r="BL75" i="2"/>
  <c r="AM75" i="2" s="1"/>
  <c r="BL104" i="2"/>
  <c r="AM104" i="2" s="1"/>
  <c r="BL99" i="2"/>
  <c r="AM99" i="2" s="1"/>
  <c r="BL83" i="2"/>
  <c r="AM83" i="2" s="1"/>
  <c r="BL70" i="2"/>
  <c r="AM70" i="2" s="1"/>
  <c r="BL22" i="2"/>
  <c r="AM22" i="2" s="1"/>
  <c r="BL12" i="2"/>
  <c r="AM12" i="2" s="1"/>
  <c r="BL39" i="2"/>
  <c r="AM39" i="2" s="1"/>
  <c r="BL5" i="2"/>
  <c r="AM5" i="2" s="1"/>
  <c r="BL23" i="2"/>
  <c r="AM23" i="2" s="1"/>
  <c r="BL46" i="2"/>
  <c r="AM46" i="2" s="1"/>
  <c r="BL106" i="2"/>
  <c r="AM106" i="2" s="1"/>
  <c r="BL40" i="2"/>
  <c r="AM40" i="2" s="1"/>
  <c r="BL64" i="2"/>
  <c r="AM64" i="2" s="1"/>
  <c r="BL37" i="2"/>
  <c r="AM37" i="2" s="1"/>
  <c r="BL27" i="2"/>
  <c r="AM27" i="2" s="1"/>
  <c r="BL90" i="2"/>
  <c r="AM90" i="2" s="1"/>
  <c r="BL21" i="2"/>
  <c r="AM21" i="2" s="1"/>
  <c r="BL6" i="2"/>
  <c r="AM6" i="2" s="1"/>
  <c r="A1" i="1" l="1"/>
  <c r="AG131" i="1" l="1"/>
  <c r="AG132" i="1"/>
  <c r="AG133" i="1"/>
  <c r="AG134" i="1"/>
  <c r="AG137" i="1"/>
  <c r="AG138" i="1"/>
  <c r="AG140" i="1"/>
  <c r="AG142" i="1"/>
  <c r="AG143" i="1"/>
  <c r="AG146" i="1"/>
  <c r="AG147" i="1"/>
  <c r="AG148" i="1"/>
  <c r="AG129" i="1"/>
  <c r="AE130" i="1"/>
  <c r="AE131" i="1"/>
  <c r="AE132" i="1"/>
  <c r="AE133" i="1"/>
  <c r="AE134" i="1"/>
  <c r="AE135" i="1"/>
  <c r="AE136" i="1"/>
  <c r="AE137" i="1"/>
  <c r="AE138" i="1"/>
  <c r="AE139" i="1"/>
  <c r="AE140" i="1"/>
  <c r="AE141" i="1"/>
  <c r="AE142" i="1"/>
  <c r="AE143" i="1"/>
  <c r="AE146" i="1"/>
  <c r="AE147" i="1"/>
  <c r="AE148" i="1"/>
  <c r="AE129" i="1"/>
  <c r="AD130" i="1"/>
  <c r="AD131" i="1"/>
  <c r="AD132" i="1"/>
  <c r="AD133" i="1"/>
  <c r="AD134" i="1"/>
  <c r="AD135" i="1"/>
  <c r="AD136" i="1"/>
  <c r="AD137" i="1"/>
  <c r="AD138" i="1"/>
  <c r="AD139" i="1"/>
  <c r="AD140" i="1"/>
  <c r="AD141" i="1"/>
  <c r="AD142" i="1"/>
  <c r="AD143" i="1"/>
  <c r="AD144" i="1"/>
  <c r="AD145" i="1"/>
  <c r="AD146" i="1"/>
  <c r="AD147" i="1"/>
  <c r="AD148" i="1"/>
  <c r="AD129" i="1"/>
  <c r="AC130" i="1"/>
  <c r="AC131" i="1"/>
  <c r="AC132" i="1"/>
  <c r="AC133" i="1"/>
  <c r="AC134" i="1"/>
  <c r="AC135" i="1"/>
  <c r="AC136" i="1"/>
  <c r="AC137" i="1"/>
  <c r="AC138" i="1"/>
  <c r="AC139" i="1"/>
  <c r="AC140" i="1"/>
  <c r="AC141" i="1"/>
  <c r="AC142" i="1"/>
  <c r="AC143" i="1"/>
  <c r="AC144" i="1"/>
  <c r="AC145" i="1"/>
  <c r="AC146" i="1"/>
  <c r="AC147" i="1"/>
  <c r="AC148" i="1"/>
  <c r="AC129" i="1"/>
  <c r="AB130" i="1"/>
  <c r="AB131" i="1"/>
  <c r="AB132" i="1"/>
  <c r="AB133" i="1"/>
  <c r="AB134" i="1"/>
  <c r="AB135" i="1"/>
  <c r="AB136" i="1"/>
  <c r="AB137" i="1"/>
  <c r="AB138" i="1"/>
  <c r="AB139" i="1"/>
  <c r="AB140" i="1"/>
  <c r="AB141" i="1"/>
  <c r="AB142" i="1"/>
  <c r="AB143" i="1"/>
  <c r="AB144" i="1"/>
  <c r="AB145" i="1"/>
  <c r="AB146" i="1"/>
  <c r="AB147" i="1"/>
  <c r="AB148" i="1"/>
  <c r="AB129" i="1"/>
  <c r="AA130" i="1"/>
  <c r="AA131" i="1"/>
  <c r="AA132" i="1"/>
  <c r="AA133" i="1"/>
  <c r="AA134" i="1"/>
  <c r="AA135" i="1"/>
  <c r="AA136" i="1"/>
  <c r="AA137" i="1"/>
  <c r="AA138" i="1"/>
  <c r="AA139" i="1"/>
  <c r="AA140" i="1"/>
  <c r="AA141" i="1"/>
  <c r="AA142" i="1"/>
  <c r="AA143" i="1"/>
  <c r="AA144" i="1"/>
  <c r="AA145" i="1"/>
  <c r="AA146" i="1"/>
  <c r="AA147" i="1"/>
  <c r="AA148" i="1"/>
  <c r="AA129" i="1"/>
  <c r="Z130" i="1"/>
  <c r="Z131" i="1"/>
  <c r="Z132" i="1"/>
  <c r="Z133" i="1"/>
  <c r="Z134" i="1"/>
  <c r="Z135" i="1"/>
  <c r="Z136" i="1"/>
  <c r="Z137" i="1"/>
  <c r="Z138" i="1"/>
  <c r="Z139" i="1"/>
  <c r="Z140" i="1"/>
  <c r="Z141" i="1"/>
  <c r="Z142" i="1"/>
  <c r="Z143" i="1"/>
  <c r="Z144" i="1"/>
  <c r="Z145" i="1"/>
  <c r="Z146" i="1"/>
  <c r="Z147" i="1"/>
  <c r="Z148" i="1"/>
  <c r="Z129" i="1"/>
  <c r="Y130" i="1"/>
  <c r="Y131" i="1"/>
  <c r="Y132" i="1"/>
  <c r="Y133" i="1"/>
  <c r="Y134" i="1"/>
  <c r="Y135" i="1"/>
  <c r="Y136" i="1"/>
  <c r="Y137" i="1"/>
  <c r="Y138" i="1"/>
  <c r="Y139" i="1"/>
  <c r="Y140" i="1"/>
  <c r="Y141" i="1"/>
  <c r="Y142" i="1"/>
  <c r="Y143" i="1"/>
  <c r="Y144" i="1"/>
  <c r="Y145" i="1"/>
  <c r="Y146" i="1"/>
  <c r="Y147" i="1"/>
  <c r="Y148" i="1"/>
  <c r="Y129" i="1"/>
  <c r="X130" i="1"/>
  <c r="X131" i="1"/>
  <c r="X132" i="1"/>
  <c r="X133" i="1"/>
  <c r="X134" i="1"/>
  <c r="X135" i="1"/>
  <c r="X136" i="1"/>
  <c r="X137" i="1"/>
  <c r="X138" i="1"/>
  <c r="X139" i="1"/>
  <c r="X140" i="1"/>
  <c r="X141" i="1"/>
  <c r="X142" i="1"/>
  <c r="X143" i="1"/>
  <c r="X144" i="1"/>
  <c r="X145" i="1"/>
  <c r="X146" i="1"/>
  <c r="X147" i="1"/>
  <c r="X148" i="1"/>
  <c r="X129" i="1"/>
  <c r="W130" i="1"/>
  <c r="W131" i="1"/>
  <c r="W132" i="1"/>
  <c r="W133" i="1"/>
  <c r="W134" i="1"/>
  <c r="W135" i="1"/>
  <c r="W136" i="1"/>
  <c r="W137" i="1"/>
  <c r="W138" i="1"/>
  <c r="W139" i="1"/>
  <c r="W140" i="1"/>
  <c r="W141" i="1"/>
  <c r="W142" i="1"/>
  <c r="W143" i="1"/>
  <c r="W144" i="1"/>
  <c r="W145" i="1"/>
  <c r="W146" i="1"/>
  <c r="W147" i="1"/>
  <c r="W148" i="1"/>
  <c r="W129" i="1"/>
  <c r="V130" i="1"/>
  <c r="V131" i="1"/>
  <c r="V132" i="1"/>
  <c r="V133" i="1"/>
  <c r="V134" i="1"/>
  <c r="V135" i="1"/>
  <c r="V136" i="1"/>
  <c r="V137" i="1"/>
  <c r="V138" i="1"/>
  <c r="V139" i="1"/>
  <c r="V140" i="1"/>
  <c r="V141" i="1"/>
  <c r="V142" i="1"/>
  <c r="V143" i="1"/>
  <c r="V144" i="1"/>
  <c r="V145" i="1"/>
  <c r="V146" i="1"/>
  <c r="V147" i="1"/>
  <c r="V148" i="1"/>
  <c r="V129" i="1"/>
  <c r="U130" i="1"/>
  <c r="U131" i="1"/>
  <c r="U132" i="1"/>
  <c r="U133" i="1"/>
  <c r="U134" i="1"/>
  <c r="U135" i="1"/>
  <c r="U136" i="1"/>
  <c r="U137" i="1"/>
  <c r="U138" i="1"/>
  <c r="U139" i="1"/>
  <c r="U140" i="1"/>
  <c r="U141" i="1"/>
  <c r="U142" i="1"/>
  <c r="U143" i="1"/>
  <c r="U144" i="1"/>
  <c r="U145" i="1"/>
  <c r="U146" i="1"/>
  <c r="U147" i="1"/>
  <c r="U148" i="1"/>
  <c r="U129" i="1"/>
  <c r="T130" i="1"/>
  <c r="T131" i="1"/>
  <c r="T132" i="1"/>
  <c r="T133" i="1"/>
  <c r="T134" i="1"/>
  <c r="T135" i="1"/>
  <c r="T136" i="1"/>
  <c r="T137" i="1"/>
  <c r="T138" i="1"/>
  <c r="T139" i="1"/>
  <c r="T140" i="1"/>
  <c r="T141" i="1"/>
  <c r="T142" i="1"/>
  <c r="T143" i="1"/>
  <c r="T144" i="1"/>
  <c r="T145" i="1"/>
  <c r="T146" i="1"/>
  <c r="T147" i="1"/>
  <c r="T148" i="1"/>
  <c r="T129" i="1"/>
  <c r="S130" i="1"/>
  <c r="S131" i="1"/>
  <c r="S132" i="1"/>
  <c r="S133" i="1"/>
  <c r="S134" i="1"/>
  <c r="S135" i="1"/>
  <c r="S136" i="1"/>
  <c r="S137" i="1"/>
  <c r="S138" i="1"/>
  <c r="S139" i="1"/>
  <c r="S140" i="1"/>
  <c r="S141" i="1"/>
  <c r="S142" i="1"/>
  <c r="S143" i="1"/>
  <c r="S144" i="1"/>
  <c r="S145" i="1"/>
  <c r="S146" i="1"/>
  <c r="S147" i="1"/>
  <c r="S148" i="1"/>
  <c r="S129" i="1"/>
  <c r="R130" i="1"/>
  <c r="R131" i="1"/>
  <c r="R132" i="1"/>
  <c r="R133" i="1"/>
  <c r="R134" i="1"/>
  <c r="R135" i="1"/>
  <c r="R136" i="1"/>
  <c r="R137" i="1"/>
  <c r="R138" i="1"/>
  <c r="R139" i="1"/>
  <c r="R140" i="1"/>
  <c r="R141" i="1"/>
  <c r="R142" i="1"/>
  <c r="R143" i="1"/>
  <c r="R144" i="1"/>
  <c r="R145" i="1"/>
  <c r="R146" i="1"/>
  <c r="R147" i="1"/>
  <c r="R148" i="1"/>
  <c r="R129" i="1"/>
  <c r="Q130" i="1"/>
  <c r="Q131" i="1"/>
  <c r="Q132" i="1"/>
  <c r="Q133" i="1"/>
  <c r="Q134" i="1"/>
  <c r="Q135" i="1"/>
  <c r="Q136" i="1"/>
  <c r="Q137" i="1"/>
  <c r="Q138" i="1"/>
  <c r="Q139" i="1"/>
  <c r="Q140" i="1"/>
  <c r="Q141" i="1"/>
  <c r="Q142" i="1"/>
  <c r="Q143" i="1"/>
  <c r="Q144" i="1"/>
  <c r="AE144" i="1" s="1"/>
  <c r="AG144" i="1" s="1"/>
  <c r="Q145" i="1"/>
  <c r="Q146" i="1"/>
  <c r="Q147" i="1"/>
  <c r="Q148" i="1"/>
  <c r="Q129" i="1"/>
  <c r="P130" i="1"/>
  <c r="P131" i="1"/>
  <c r="P132" i="1"/>
  <c r="P133" i="1"/>
  <c r="P134" i="1"/>
  <c r="P135" i="1"/>
  <c r="P136" i="1"/>
  <c r="P137" i="1"/>
  <c r="P138" i="1"/>
  <c r="P139" i="1"/>
  <c r="P140" i="1"/>
  <c r="P141" i="1"/>
  <c r="P142" i="1"/>
  <c r="P143" i="1"/>
  <c r="P144" i="1"/>
  <c r="P145" i="1"/>
  <c r="P146" i="1"/>
  <c r="P147" i="1"/>
  <c r="P148" i="1"/>
  <c r="P129" i="1"/>
  <c r="O140" i="1"/>
  <c r="O141" i="1"/>
  <c r="O142" i="1"/>
  <c r="O143" i="1"/>
  <c r="O144" i="1"/>
  <c r="O145" i="1"/>
  <c r="AE145" i="1" s="1"/>
  <c r="AG145" i="1" s="1"/>
  <c r="O146" i="1"/>
  <c r="O147" i="1"/>
  <c r="O148" i="1"/>
  <c r="O136" i="1"/>
  <c r="O137" i="1"/>
  <c r="O138" i="1"/>
  <c r="O139" i="1"/>
  <c r="O130" i="1"/>
  <c r="O131" i="1"/>
  <c r="O132" i="1"/>
  <c r="O133" i="1"/>
  <c r="O134" i="1"/>
  <c r="O135" i="1"/>
  <c r="O129" i="1"/>
  <c r="AG114" i="1"/>
  <c r="AG115" i="1"/>
  <c r="AG116" i="1"/>
  <c r="AG118" i="1"/>
  <c r="AG119" i="1"/>
  <c r="AG120" i="1"/>
  <c r="AG121" i="1"/>
  <c r="AG122" i="1"/>
  <c r="AG123" i="1"/>
  <c r="AG124" i="1"/>
  <c r="AG125" i="1"/>
  <c r="AG126" i="1"/>
  <c r="AG113" i="1"/>
  <c r="AE114" i="1"/>
  <c r="AE115" i="1"/>
  <c r="AE116" i="1"/>
  <c r="AE117" i="1"/>
  <c r="AE118" i="1"/>
  <c r="AE119" i="1"/>
  <c r="AE120" i="1"/>
  <c r="AE121" i="1"/>
  <c r="AE122" i="1"/>
  <c r="AE123" i="1"/>
  <c r="AE124" i="1"/>
  <c r="AE125" i="1"/>
  <c r="AE126" i="1"/>
  <c r="AE113" i="1"/>
  <c r="AD114" i="1"/>
  <c r="AD115" i="1"/>
  <c r="AD116" i="1"/>
  <c r="AD117" i="1"/>
  <c r="AD118" i="1"/>
  <c r="AD119" i="1"/>
  <c r="AD120" i="1"/>
  <c r="AD121" i="1"/>
  <c r="AD122" i="1"/>
  <c r="AD123" i="1"/>
  <c r="AD124" i="1"/>
  <c r="AD125" i="1"/>
  <c r="AD126" i="1"/>
  <c r="AD113" i="1"/>
  <c r="AC114" i="1"/>
  <c r="AC115" i="1"/>
  <c r="AC116" i="1"/>
  <c r="AC117" i="1"/>
  <c r="AC118" i="1"/>
  <c r="AC119" i="1"/>
  <c r="AC120" i="1"/>
  <c r="AC121" i="1"/>
  <c r="AC122" i="1"/>
  <c r="AC123" i="1"/>
  <c r="AC124" i="1"/>
  <c r="AC125" i="1"/>
  <c r="AC126" i="1"/>
  <c r="AC113" i="1"/>
  <c r="AB114" i="1"/>
  <c r="AB115" i="1"/>
  <c r="AB116" i="1"/>
  <c r="AB117" i="1"/>
  <c r="AB118" i="1"/>
  <c r="AB119" i="1"/>
  <c r="AB120" i="1"/>
  <c r="AB121" i="1"/>
  <c r="AB122" i="1"/>
  <c r="AB123" i="1"/>
  <c r="AB124" i="1"/>
  <c r="AB125" i="1"/>
  <c r="AB126" i="1"/>
  <c r="AB113" i="1"/>
  <c r="AA114" i="1"/>
  <c r="AA115" i="1"/>
  <c r="AA116" i="1"/>
  <c r="AA117" i="1"/>
  <c r="AA118" i="1"/>
  <c r="AA119" i="1"/>
  <c r="AA120" i="1"/>
  <c r="AA121" i="1"/>
  <c r="AA122" i="1"/>
  <c r="AA123" i="1"/>
  <c r="AA124" i="1"/>
  <c r="AA125" i="1"/>
  <c r="AA126" i="1"/>
  <c r="AA113" i="1"/>
  <c r="Z114" i="1"/>
  <c r="Z115" i="1"/>
  <c r="Z116" i="1"/>
  <c r="Z117" i="1"/>
  <c r="Z118" i="1"/>
  <c r="Z119" i="1"/>
  <c r="Z120" i="1"/>
  <c r="Z121" i="1"/>
  <c r="Z122" i="1"/>
  <c r="Z123" i="1"/>
  <c r="Z124" i="1"/>
  <c r="Z125" i="1"/>
  <c r="Z126" i="1"/>
  <c r="Z113" i="1"/>
  <c r="Y114" i="1"/>
  <c r="Y115" i="1"/>
  <c r="Y116" i="1"/>
  <c r="Y117" i="1"/>
  <c r="Y118" i="1"/>
  <c r="Y119" i="1"/>
  <c r="Y120" i="1"/>
  <c r="Y121" i="1"/>
  <c r="Y122" i="1"/>
  <c r="Y123" i="1"/>
  <c r="Y124" i="1"/>
  <c r="Y125" i="1"/>
  <c r="Y126" i="1"/>
  <c r="Y113" i="1"/>
  <c r="X114" i="1"/>
  <c r="X115" i="1"/>
  <c r="X116" i="1"/>
  <c r="X117" i="1"/>
  <c r="X118" i="1"/>
  <c r="X119" i="1"/>
  <c r="X120" i="1"/>
  <c r="X121" i="1"/>
  <c r="X122" i="1"/>
  <c r="X123" i="1"/>
  <c r="X124" i="1"/>
  <c r="X125" i="1"/>
  <c r="X126" i="1"/>
  <c r="X113" i="1"/>
  <c r="W114" i="1"/>
  <c r="W115" i="1"/>
  <c r="W116" i="1"/>
  <c r="W117" i="1"/>
  <c r="W118" i="1"/>
  <c r="W119" i="1"/>
  <c r="W120" i="1"/>
  <c r="W121" i="1"/>
  <c r="W122" i="1"/>
  <c r="W123" i="1"/>
  <c r="W124" i="1"/>
  <c r="W125" i="1"/>
  <c r="W126" i="1"/>
  <c r="W113" i="1"/>
  <c r="V114" i="1"/>
  <c r="V115" i="1"/>
  <c r="V116" i="1"/>
  <c r="V117" i="1"/>
  <c r="V118" i="1"/>
  <c r="V119" i="1"/>
  <c r="V120" i="1"/>
  <c r="V121" i="1"/>
  <c r="V122" i="1"/>
  <c r="V123" i="1"/>
  <c r="V124" i="1"/>
  <c r="V125" i="1"/>
  <c r="V126" i="1"/>
  <c r="V113" i="1"/>
  <c r="U114" i="1"/>
  <c r="U115" i="1"/>
  <c r="U116" i="1"/>
  <c r="U117" i="1"/>
  <c r="U118" i="1"/>
  <c r="U119" i="1"/>
  <c r="U120" i="1"/>
  <c r="U121" i="1"/>
  <c r="U122" i="1"/>
  <c r="U123" i="1"/>
  <c r="U124" i="1"/>
  <c r="U125" i="1"/>
  <c r="U126" i="1"/>
  <c r="U113" i="1"/>
  <c r="T114" i="1"/>
  <c r="T115" i="1"/>
  <c r="T116" i="1"/>
  <c r="T117" i="1"/>
  <c r="T118" i="1"/>
  <c r="T119" i="1"/>
  <c r="T120" i="1"/>
  <c r="T121" i="1"/>
  <c r="T122" i="1"/>
  <c r="T123" i="1"/>
  <c r="T124" i="1"/>
  <c r="T125" i="1"/>
  <c r="T126" i="1"/>
  <c r="T113" i="1"/>
  <c r="S114" i="1"/>
  <c r="S115" i="1"/>
  <c r="S116" i="1"/>
  <c r="S117" i="1"/>
  <c r="S118" i="1"/>
  <c r="S119" i="1"/>
  <c r="S120" i="1"/>
  <c r="S121" i="1"/>
  <c r="S122" i="1"/>
  <c r="S123" i="1"/>
  <c r="S124" i="1"/>
  <c r="S125" i="1"/>
  <c r="S126" i="1"/>
  <c r="S113" i="1"/>
  <c r="R114" i="1"/>
  <c r="R115" i="1"/>
  <c r="R116" i="1"/>
  <c r="R117" i="1"/>
  <c r="R118" i="1"/>
  <c r="R119" i="1"/>
  <c r="R120" i="1"/>
  <c r="R121" i="1"/>
  <c r="R122" i="1"/>
  <c r="R123" i="1"/>
  <c r="R124" i="1"/>
  <c r="R125" i="1"/>
  <c r="R126" i="1"/>
  <c r="R113" i="1"/>
  <c r="Q114" i="1"/>
  <c r="Q115" i="1"/>
  <c r="Q116" i="1"/>
  <c r="Q117" i="1"/>
  <c r="Q118" i="1"/>
  <c r="Q119" i="1"/>
  <c r="Q120" i="1"/>
  <c r="Q121" i="1"/>
  <c r="Q122" i="1"/>
  <c r="Q123" i="1"/>
  <c r="Q124" i="1"/>
  <c r="Q125" i="1"/>
  <c r="Q126" i="1"/>
  <c r="Q113" i="1"/>
  <c r="P114" i="1"/>
  <c r="P115" i="1"/>
  <c r="P116" i="1"/>
  <c r="P117" i="1"/>
  <c r="P118" i="1"/>
  <c r="P119" i="1"/>
  <c r="P120" i="1"/>
  <c r="P121" i="1"/>
  <c r="P122" i="1"/>
  <c r="P123" i="1"/>
  <c r="P124" i="1"/>
  <c r="P125" i="1"/>
  <c r="P126" i="1"/>
  <c r="P113" i="1"/>
  <c r="O114" i="1"/>
  <c r="O115" i="1"/>
  <c r="O116" i="1"/>
  <c r="O117" i="1"/>
  <c r="O118" i="1"/>
  <c r="O119" i="1"/>
  <c r="O120" i="1"/>
  <c r="O121" i="1"/>
  <c r="O122" i="1"/>
  <c r="O123" i="1"/>
  <c r="O124" i="1"/>
  <c r="O125" i="1"/>
  <c r="O126" i="1"/>
  <c r="O113" i="1"/>
  <c r="AG107" i="1"/>
  <c r="AG108" i="1"/>
  <c r="AG109" i="1"/>
  <c r="AG106" i="1"/>
  <c r="AE107" i="1"/>
  <c r="AE108" i="1"/>
  <c r="AE109" i="1"/>
  <c r="AE106" i="1"/>
  <c r="AD107" i="1"/>
  <c r="AD108" i="1"/>
  <c r="AD109" i="1"/>
  <c r="AD106" i="1"/>
  <c r="AC107" i="1"/>
  <c r="AC108" i="1"/>
  <c r="AC109" i="1"/>
  <c r="AC106" i="1"/>
  <c r="AB107" i="1"/>
  <c r="AB108" i="1"/>
  <c r="AB109" i="1"/>
  <c r="AB106" i="1"/>
  <c r="AA107" i="1"/>
  <c r="AA108" i="1"/>
  <c r="AA109" i="1"/>
  <c r="AA106" i="1"/>
  <c r="Z107" i="1"/>
  <c r="Z108" i="1"/>
  <c r="Z109" i="1"/>
  <c r="Z106" i="1"/>
  <c r="Y107" i="1"/>
  <c r="Y108" i="1"/>
  <c r="Y109" i="1"/>
  <c r="Y106" i="1"/>
  <c r="X107" i="1"/>
  <c r="X108" i="1"/>
  <c r="X109" i="1"/>
  <c r="X106" i="1"/>
  <c r="W107" i="1"/>
  <c r="W108" i="1"/>
  <c r="W109" i="1"/>
  <c r="W106" i="1"/>
  <c r="V107" i="1"/>
  <c r="V108" i="1"/>
  <c r="V109" i="1"/>
  <c r="V106" i="1"/>
  <c r="U107" i="1"/>
  <c r="U108" i="1"/>
  <c r="U109" i="1"/>
  <c r="U106" i="1"/>
  <c r="T107" i="1"/>
  <c r="T108" i="1"/>
  <c r="T109" i="1"/>
  <c r="T106" i="1"/>
  <c r="S107" i="1"/>
  <c r="S108" i="1"/>
  <c r="S109" i="1"/>
  <c r="S106" i="1"/>
  <c r="R107" i="1"/>
  <c r="R108" i="1"/>
  <c r="R109" i="1"/>
  <c r="R106" i="1"/>
  <c r="Q107" i="1"/>
  <c r="Q108" i="1"/>
  <c r="Q109" i="1"/>
  <c r="Q106" i="1"/>
  <c r="P107" i="1"/>
  <c r="P108" i="1"/>
  <c r="P109" i="1"/>
  <c r="P106" i="1"/>
  <c r="O107" i="1"/>
  <c r="O108" i="1"/>
  <c r="O109" i="1"/>
  <c r="O106" i="1"/>
  <c r="AG104" i="1"/>
  <c r="AG103" i="1"/>
  <c r="AE104" i="1"/>
  <c r="AE103" i="1"/>
  <c r="AD104" i="1"/>
  <c r="AD103" i="1"/>
  <c r="AC104" i="1"/>
  <c r="AC103" i="1"/>
  <c r="AB104" i="1"/>
  <c r="AB103" i="1"/>
  <c r="AA104" i="1"/>
  <c r="AA103" i="1"/>
  <c r="Z104" i="1"/>
  <c r="Z103" i="1"/>
  <c r="Y104" i="1"/>
  <c r="Y103" i="1"/>
  <c r="X104" i="1"/>
  <c r="X103" i="1"/>
  <c r="W104" i="1"/>
  <c r="W103" i="1"/>
  <c r="V104" i="1"/>
  <c r="V103" i="1"/>
  <c r="U104" i="1"/>
  <c r="U103" i="1"/>
  <c r="T104" i="1"/>
  <c r="T103" i="1"/>
  <c r="S104" i="1"/>
  <c r="S103" i="1"/>
  <c r="R104" i="1"/>
  <c r="R103" i="1"/>
  <c r="Q104" i="1"/>
  <c r="Q103" i="1"/>
  <c r="P104" i="1"/>
  <c r="P103" i="1"/>
  <c r="O104" i="1"/>
  <c r="O103" i="1"/>
  <c r="AG98" i="1"/>
  <c r="AG99" i="1"/>
  <c r="AG100" i="1"/>
  <c r="AG101" i="1"/>
  <c r="AG97" i="1"/>
  <c r="AE98" i="1"/>
  <c r="AE99" i="1"/>
  <c r="AE100" i="1"/>
  <c r="AE101" i="1"/>
  <c r="AE97" i="1"/>
  <c r="AD98" i="1"/>
  <c r="AD99" i="1"/>
  <c r="AD100" i="1"/>
  <c r="AD101" i="1"/>
  <c r="AD97" i="1"/>
  <c r="AC98" i="1"/>
  <c r="AC99" i="1"/>
  <c r="AC100" i="1"/>
  <c r="AC101" i="1"/>
  <c r="AC97" i="1"/>
  <c r="AB98" i="1"/>
  <c r="AB99" i="1"/>
  <c r="AB100" i="1"/>
  <c r="AB101" i="1"/>
  <c r="AB97" i="1"/>
  <c r="AA98" i="1"/>
  <c r="AA99" i="1"/>
  <c r="AA100" i="1"/>
  <c r="AA101" i="1"/>
  <c r="AA97" i="1"/>
  <c r="Z98" i="1"/>
  <c r="Z99" i="1"/>
  <c r="Z100" i="1"/>
  <c r="Z101" i="1"/>
  <c r="Z97" i="1"/>
  <c r="Y98" i="1"/>
  <c r="Y99" i="1"/>
  <c r="Y100" i="1"/>
  <c r="Y101" i="1"/>
  <c r="Y97" i="1"/>
  <c r="X98" i="1"/>
  <c r="X99" i="1"/>
  <c r="X100" i="1"/>
  <c r="X101" i="1"/>
  <c r="X97" i="1"/>
  <c r="W98" i="1"/>
  <c r="W99" i="1"/>
  <c r="W100" i="1"/>
  <c r="W101" i="1"/>
  <c r="W97" i="1"/>
  <c r="V98" i="1"/>
  <c r="V99" i="1"/>
  <c r="V100" i="1"/>
  <c r="V101" i="1"/>
  <c r="V97" i="1"/>
  <c r="U98" i="1"/>
  <c r="U99" i="1"/>
  <c r="U100" i="1"/>
  <c r="U101" i="1"/>
  <c r="U97" i="1"/>
  <c r="T98" i="1"/>
  <c r="T99" i="1"/>
  <c r="T100" i="1"/>
  <c r="T101" i="1"/>
  <c r="T97" i="1"/>
  <c r="S98" i="1"/>
  <c r="S99" i="1"/>
  <c r="S100" i="1"/>
  <c r="S101" i="1"/>
  <c r="S97" i="1"/>
  <c r="R98" i="1"/>
  <c r="R99" i="1"/>
  <c r="R100" i="1"/>
  <c r="R101" i="1"/>
  <c r="R97" i="1"/>
  <c r="Q98" i="1"/>
  <c r="Q99" i="1"/>
  <c r="Q100" i="1"/>
  <c r="Q101" i="1"/>
  <c r="Q97" i="1"/>
  <c r="P98" i="1"/>
  <c r="P99" i="1"/>
  <c r="P100" i="1"/>
  <c r="P101" i="1"/>
  <c r="P97" i="1"/>
  <c r="O98" i="1"/>
  <c r="O99" i="1"/>
  <c r="O100" i="1"/>
  <c r="O101" i="1"/>
  <c r="O97" i="1"/>
  <c r="AG90" i="1"/>
  <c r="AG92" i="1"/>
  <c r="AG93" i="1"/>
  <c r="AG94" i="1"/>
  <c r="AG95" i="1"/>
  <c r="AG89" i="1"/>
  <c r="AE90" i="1"/>
  <c r="AE91" i="1"/>
  <c r="AE92" i="1"/>
  <c r="AE93" i="1"/>
  <c r="AE94" i="1"/>
  <c r="AE95" i="1"/>
  <c r="AE89" i="1"/>
  <c r="AD90" i="1"/>
  <c r="AD91" i="1"/>
  <c r="AD92" i="1"/>
  <c r="AD93" i="1"/>
  <c r="AD94" i="1"/>
  <c r="AD95" i="1"/>
  <c r="AD89" i="1"/>
  <c r="AC90" i="1"/>
  <c r="AC91" i="1"/>
  <c r="AC92" i="1"/>
  <c r="AC93" i="1"/>
  <c r="AC94" i="1"/>
  <c r="AC95" i="1"/>
  <c r="AC89" i="1"/>
  <c r="AB90" i="1"/>
  <c r="AB91" i="1"/>
  <c r="AB92" i="1"/>
  <c r="AB93" i="1"/>
  <c r="AB94" i="1"/>
  <c r="AB95" i="1"/>
  <c r="AB89" i="1"/>
  <c r="AA90" i="1"/>
  <c r="AA91" i="1"/>
  <c r="AA92" i="1"/>
  <c r="AA93" i="1"/>
  <c r="AA94" i="1"/>
  <c r="AA95" i="1"/>
  <c r="AA89" i="1"/>
  <c r="Z90" i="1"/>
  <c r="Z91" i="1"/>
  <c r="Z92" i="1"/>
  <c r="Z93" i="1"/>
  <c r="Z94" i="1"/>
  <c r="Z95" i="1"/>
  <c r="Z89" i="1"/>
  <c r="Y90" i="1"/>
  <c r="Y91" i="1"/>
  <c r="Y92" i="1"/>
  <c r="Y93" i="1"/>
  <c r="Y94" i="1"/>
  <c r="Y95" i="1"/>
  <c r="Y89" i="1"/>
  <c r="X90" i="1"/>
  <c r="X91" i="1"/>
  <c r="X92" i="1"/>
  <c r="X93" i="1"/>
  <c r="X94" i="1"/>
  <c r="X95" i="1"/>
  <c r="X89" i="1"/>
  <c r="W90" i="1"/>
  <c r="W91" i="1"/>
  <c r="W92" i="1"/>
  <c r="W93" i="1"/>
  <c r="W94" i="1"/>
  <c r="W95" i="1"/>
  <c r="W89" i="1"/>
  <c r="V95" i="1"/>
  <c r="V90" i="1"/>
  <c r="V91" i="1"/>
  <c r="V92" i="1"/>
  <c r="V93" i="1"/>
  <c r="V94" i="1"/>
  <c r="V89" i="1"/>
  <c r="U90" i="1"/>
  <c r="U91" i="1"/>
  <c r="U92" i="1"/>
  <c r="U93" i="1"/>
  <c r="U94" i="1"/>
  <c r="U95" i="1"/>
  <c r="U89" i="1"/>
  <c r="T90" i="1"/>
  <c r="T91" i="1"/>
  <c r="T92" i="1"/>
  <c r="T93" i="1"/>
  <c r="T94" i="1"/>
  <c r="T95" i="1"/>
  <c r="T89" i="1"/>
  <c r="S90" i="1"/>
  <c r="S91" i="1"/>
  <c r="S92" i="1"/>
  <c r="S93" i="1"/>
  <c r="S94" i="1"/>
  <c r="S95" i="1"/>
  <c r="S89" i="1"/>
  <c r="R90" i="1"/>
  <c r="R91" i="1"/>
  <c r="R92" i="1"/>
  <c r="R93" i="1"/>
  <c r="R94" i="1"/>
  <c r="R95" i="1"/>
  <c r="R89" i="1"/>
  <c r="Q90" i="1"/>
  <c r="Q91" i="1"/>
  <c r="Q92" i="1"/>
  <c r="Q93" i="1"/>
  <c r="Q94" i="1"/>
  <c r="Q95" i="1"/>
  <c r="Q89" i="1"/>
  <c r="O91" i="1"/>
  <c r="O92" i="1"/>
  <c r="O93" i="1"/>
  <c r="O94" i="1"/>
  <c r="O95" i="1"/>
  <c r="P92" i="1"/>
  <c r="P93" i="1"/>
  <c r="P94" i="1"/>
  <c r="P95" i="1"/>
  <c r="P91" i="1"/>
  <c r="P90" i="1"/>
  <c r="P89" i="1"/>
  <c r="O90" i="1"/>
  <c r="O89" i="1"/>
  <c r="AG86" i="1"/>
  <c r="AG87" i="1"/>
  <c r="AG85" i="1"/>
  <c r="AE86" i="1"/>
  <c r="AE87" i="1"/>
  <c r="AE85" i="1"/>
  <c r="AD86" i="1"/>
  <c r="AD87" i="1"/>
  <c r="AD85" i="1"/>
  <c r="AC86" i="1"/>
  <c r="AC87" i="1"/>
  <c r="AC85" i="1"/>
  <c r="AB86" i="1"/>
  <c r="AB87" i="1"/>
  <c r="AB85" i="1"/>
  <c r="AA86" i="1"/>
  <c r="AA87" i="1"/>
  <c r="AA85" i="1"/>
  <c r="Z86" i="1"/>
  <c r="Z87" i="1"/>
  <c r="Z85" i="1"/>
  <c r="Y86" i="1"/>
  <c r="Y87" i="1"/>
  <c r="Y85" i="1"/>
  <c r="X86" i="1"/>
  <c r="X87" i="1"/>
  <c r="X85" i="1"/>
  <c r="W86" i="1"/>
  <c r="W87" i="1"/>
  <c r="W85" i="1"/>
  <c r="V86" i="1"/>
  <c r="V87" i="1"/>
  <c r="V85" i="1"/>
  <c r="U86" i="1"/>
  <c r="U87" i="1"/>
  <c r="U85" i="1"/>
  <c r="T86" i="1"/>
  <c r="T87" i="1"/>
  <c r="T85" i="1"/>
  <c r="S86" i="1"/>
  <c r="S87" i="1"/>
  <c r="S85" i="1"/>
  <c r="R86" i="1"/>
  <c r="R87" i="1"/>
  <c r="R85" i="1"/>
  <c r="Q86" i="1"/>
  <c r="Q87" i="1"/>
  <c r="Q85" i="1"/>
  <c r="P86" i="1"/>
  <c r="P87" i="1"/>
  <c r="P85" i="1"/>
  <c r="O86" i="1"/>
  <c r="O87" i="1"/>
  <c r="O85" i="1"/>
  <c r="AG79" i="1"/>
  <c r="AG80" i="1"/>
  <c r="AG81" i="1"/>
  <c r="AG82" i="1"/>
  <c r="AE79" i="1"/>
  <c r="AE80" i="1"/>
  <c r="AE81" i="1"/>
  <c r="AE82" i="1"/>
  <c r="AD79" i="1"/>
  <c r="AD80" i="1"/>
  <c r="AD81" i="1"/>
  <c r="AD82" i="1"/>
  <c r="AC79" i="1"/>
  <c r="AC80" i="1"/>
  <c r="AC81" i="1"/>
  <c r="AC82" i="1"/>
  <c r="AB79" i="1"/>
  <c r="AB80" i="1"/>
  <c r="AB81" i="1"/>
  <c r="AB82" i="1"/>
  <c r="AA79" i="1"/>
  <c r="AA80" i="1"/>
  <c r="AA81" i="1"/>
  <c r="AA82" i="1"/>
  <c r="Z79" i="1"/>
  <c r="Z80" i="1"/>
  <c r="Z81" i="1"/>
  <c r="Z82" i="1"/>
  <c r="Y79" i="1"/>
  <c r="Y80" i="1"/>
  <c r="Y81" i="1"/>
  <c r="Y82" i="1"/>
  <c r="X79" i="1"/>
  <c r="X80" i="1"/>
  <c r="X81" i="1"/>
  <c r="X82" i="1"/>
  <c r="W79" i="1"/>
  <c r="W80" i="1"/>
  <c r="W81" i="1"/>
  <c r="W82" i="1"/>
  <c r="V79" i="1"/>
  <c r="V80" i="1"/>
  <c r="V81" i="1"/>
  <c r="V82" i="1"/>
  <c r="U79" i="1"/>
  <c r="U80" i="1"/>
  <c r="U81" i="1"/>
  <c r="U82" i="1"/>
  <c r="T79" i="1"/>
  <c r="T80" i="1"/>
  <c r="T81" i="1"/>
  <c r="T82" i="1"/>
  <c r="S79" i="1"/>
  <c r="S80" i="1"/>
  <c r="S81" i="1"/>
  <c r="S82" i="1"/>
  <c r="R80" i="1"/>
  <c r="R81" i="1"/>
  <c r="R82" i="1"/>
  <c r="R79" i="1"/>
  <c r="P82" i="1"/>
  <c r="P81" i="1"/>
  <c r="P80" i="1"/>
  <c r="P79" i="1"/>
  <c r="AG78" i="1"/>
  <c r="AE78" i="1"/>
  <c r="AD78" i="1"/>
  <c r="AC78" i="1"/>
  <c r="AB78" i="1"/>
  <c r="AA78" i="1"/>
  <c r="Z78" i="1"/>
  <c r="Y78" i="1"/>
  <c r="X78" i="1"/>
  <c r="W78" i="1"/>
  <c r="V78" i="1"/>
  <c r="U78" i="1"/>
  <c r="T78" i="1"/>
  <c r="S78" i="1"/>
  <c r="R78" i="1"/>
  <c r="Q78" i="1"/>
  <c r="P78" i="1"/>
  <c r="O78" i="1"/>
  <c r="AG77" i="1"/>
  <c r="AE77" i="1"/>
  <c r="AD77" i="1"/>
  <c r="AC77" i="1"/>
  <c r="AB77" i="1"/>
  <c r="AA77" i="1"/>
  <c r="Z77" i="1"/>
  <c r="Y77" i="1"/>
  <c r="X77" i="1"/>
  <c r="W77" i="1"/>
  <c r="V77" i="1"/>
  <c r="U77" i="1"/>
  <c r="T77" i="1"/>
  <c r="S77" i="1"/>
  <c r="R77" i="1"/>
  <c r="Q82" i="1"/>
  <c r="Q81" i="1"/>
  <c r="Q80" i="1"/>
  <c r="Q79" i="1"/>
  <c r="Q77" i="1"/>
  <c r="P77" i="1"/>
  <c r="O79" i="1"/>
  <c r="O80" i="1"/>
  <c r="O81" i="1"/>
  <c r="O82" i="1"/>
  <c r="O77" i="1"/>
  <c r="AG70" i="1"/>
  <c r="AG71" i="1"/>
  <c r="AG72" i="1"/>
  <c r="AG69" i="1"/>
  <c r="AG16" i="1"/>
  <c r="AG17" i="1"/>
  <c r="AG18" i="1"/>
  <c r="AG19" i="1"/>
  <c r="AG21" i="1"/>
  <c r="AG22" i="1"/>
  <c r="AG23" i="1"/>
  <c r="AG24" i="1"/>
  <c r="AG25" i="1"/>
  <c r="AG26" i="1"/>
  <c r="AG28" i="1"/>
  <c r="AG29" i="1"/>
  <c r="AG32" i="1"/>
  <c r="AG33" i="1"/>
  <c r="AG34" i="1"/>
  <c r="AG35" i="1"/>
  <c r="AG36" i="1"/>
  <c r="AG38" i="1"/>
  <c r="AG39" i="1"/>
  <c r="AG40" i="1"/>
  <c r="AG41" i="1"/>
  <c r="AG43" i="1"/>
  <c r="AG44" i="1"/>
  <c r="AG45" i="1"/>
  <c r="AG46" i="1"/>
  <c r="AG47" i="1"/>
  <c r="AG48" i="1"/>
  <c r="AG49" i="1"/>
  <c r="AG51" i="1"/>
  <c r="AG52" i="1"/>
  <c r="AG53" i="1"/>
  <c r="AG57" i="1"/>
  <c r="AG58" i="1"/>
  <c r="AG59" i="1"/>
  <c r="AG60" i="1"/>
  <c r="AG62" i="1"/>
  <c r="AG63" i="1"/>
  <c r="AG64" i="1"/>
  <c r="AG65" i="1"/>
  <c r="AG66" i="1"/>
  <c r="AG67" i="1"/>
  <c r="AG12" i="1"/>
  <c r="AG13" i="1"/>
  <c r="AG14" i="1"/>
  <c r="AE70" i="1"/>
  <c r="AE71" i="1"/>
  <c r="AE72" i="1"/>
  <c r="AD70" i="1"/>
  <c r="AD71" i="1"/>
  <c r="AD72" i="1"/>
  <c r="AC70" i="1"/>
  <c r="AC71" i="1"/>
  <c r="AC72" i="1"/>
  <c r="AB70" i="1"/>
  <c r="AB71" i="1"/>
  <c r="AB72" i="1"/>
  <c r="AA70" i="1"/>
  <c r="AA71" i="1"/>
  <c r="AA72" i="1"/>
  <c r="Z70" i="1"/>
  <c r="Z71" i="1"/>
  <c r="Z72" i="1"/>
  <c r="Y70" i="1"/>
  <c r="Y71" i="1"/>
  <c r="Y72" i="1"/>
  <c r="X70" i="1"/>
  <c r="X71" i="1"/>
  <c r="X72" i="1"/>
  <c r="W70" i="1"/>
  <c r="W71" i="1"/>
  <c r="W72" i="1"/>
  <c r="V70" i="1"/>
  <c r="V71" i="1"/>
  <c r="V72" i="1"/>
  <c r="U70" i="1"/>
  <c r="U71" i="1"/>
  <c r="U72" i="1"/>
  <c r="T70" i="1"/>
  <c r="T71" i="1"/>
  <c r="T72" i="1"/>
  <c r="S70" i="1"/>
  <c r="S71" i="1"/>
  <c r="S72" i="1"/>
  <c r="R70" i="1"/>
  <c r="R71" i="1"/>
  <c r="R72" i="1"/>
  <c r="Q70" i="1"/>
  <c r="Q71" i="1"/>
  <c r="Q72" i="1"/>
  <c r="P70" i="1"/>
  <c r="P71" i="1"/>
  <c r="P72" i="1"/>
  <c r="O72" i="1"/>
  <c r="O71" i="1"/>
  <c r="O70" i="1"/>
  <c r="AE69" i="1"/>
  <c r="AD69" i="1"/>
  <c r="AC69" i="1"/>
  <c r="AB69" i="1"/>
  <c r="AA69" i="1"/>
  <c r="Z69" i="1"/>
  <c r="Y69" i="1"/>
  <c r="X69" i="1"/>
  <c r="W69" i="1"/>
  <c r="V69" i="1"/>
  <c r="U69" i="1"/>
  <c r="T69" i="1"/>
  <c r="S69" i="1"/>
  <c r="R69" i="1"/>
  <c r="Q69" i="1"/>
  <c r="P69" i="1"/>
  <c r="O69" i="1"/>
  <c r="AE10" i="1"/>
  <c r="AE11" i="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7" i="1"/>
  <c r="AE58" i="1"/>
  <c r="AE59" i="1"/>
  <c r="AE60" i="1"/>
  <c r="AE61" i="1"/>
  <c r="AE62" i="1"/>
  <c r="AE63" i="1"/>
  <c r="AE64" i="1"/>
  <c r="AE65" i="1"/>
  <c r="AE66" i="1"/>
  <c r="AE67" i="1"/>
  <c r="AD11" i="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C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B11" i="1"/>
  <c r="AB12" i="1"/>
  <c r="AB13" i="1"/>
  <c r="AB14"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A11" i="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X11" i="1"/>
  <c r="X12" i="1"/>
  <c r="X13" i="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AE56" i="1" s="1"/>
  <c r="AG56" i="1" s="1"/>
  <c r="W57" i="1"/>
  <c r="W58" i="1"/>
  <c r="W59" i="1"/>
  <c r="W60" i="1"/>
  <c r="W61" i="1"/>
  <c r="W62" i="1"/>
  <c r="W63" i="1"/>
  <c r="W64" i="1"/>
  <c r="W65" i="1"/>
  <c r="W66" i="1"/>
  <c r="W67" i="1"/>
  <c r="V11" i="1"/>
  <c r="V12" i="1"/>
  <c r="V13" i="1"/>
  <c r="V14" i="1"/>
  <c r="V15" i="1"/>
  <c r="V16" i="1"/>
  <c r="V17" i="1"/>
  <c r="V18"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50" i="1"/>
  <c r="V51" i="1"/>
  <c r="V52" i="1"/>
  <c r="V53" i="1"/>
  <c r="V54" i="1"/>
  <c r="V55" i="1"/>
  <c r="V56" i="1"/>
  <c r="V57" i="1"/>
  <c r="V58" i="1"/>
  <c r="V59" i="1"/>
  <c r="V60" i="1"/>
  <c r="V61" i="1"/>
  <c r="V62" i="1"/>
  <c r="V63" i="1"/>
  <c r="V64" i="1"/>
  <c r="V65" i="1"/>
  <c r="V66" i="1"/>
  <c r="V67" i="1"/>
  <c r="U11" i="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O62" i="1"/>
  <c r="O63" i="1"/>
  <c r="O64" i="1"/>
  <c r="O65" i="1"/>
  <c r="O66" i="1"/>
  <c r="O67" i="1"/>
  <c r="O43" i="1"/>
  <c r="O44" i="1"/>
  <c r="O45" i="1"/>
  <c r="O46" i="1"/>
  <c r="O47" i="1"/>
  <c r="O48" i="1"/>
  <c r="O49" i="1"/>
  <c r="O50" i="1"/>
  <c r="O51" i="1"/>
  <c r="O52" i="1"/>
  <c r="O53" i="1"/>
  <c r="O54" i="1"/>
  <c r="O55" i="1"/>
  <c r="AE55" i="1" s="1"/>
  <c r="AG55" i="1" s="1"/>
  <c r="O56" i="1"/>
  <c r="O57" i="1"/>
  <c r="O58" i="1"/>
  <c r="O59" i="1"/>
  <c r="O60" i="1"/>
  <c r="O61" i="1"/>
  <c r="O32" i="1"/>
  <c r="O33" i="1"/>
  <c r="O34" i="1"/>
  <c r="O35" i="1"/>
  <c r="O36" i="1"/>
  <c r="O37" i="1"/>
  <c r="O38" i="1"/>
  <c r="O39" i="1"/>
  <c r="O40" i="1"/>
  <c r="O41" i="1"/>
  <c r="O42" i="1"/>
  <c r="O27" i="1"/>
  <c r="O28" i="1"/>
  <c r="O29" i="1"/>
  <c r="O30" i="1"/>
  <c r="O31" i="1"/>
  <c r="O22" i="1"/>
  <c r="O23" i="1"/>
  <c r="O24" i="1"/>
  <c r="O25" i="1"/>
  <c r="O26" i="1"/>
  <c r="O19" i="1"/>
  <c r="O20" i="1"/>
  <c r="O21" i="1"/>
  <c r="O15" i="1"/>
  <c r="O16" i="1"/>
  <c r="O17" i="1"/>
  <c r="O18" i="1"/>
  <c r="O11" i="1"/>
  <c r="O12" i="1"/>
  <c r="O13" i="1"/>
  <c r="O14" i="1"/>
  <c r="Y7" i="1"/>
  <c r="Y8" i="1"/>
  <c r="Y9" i="1"/>
  <c r="Y10" i="1"/>
  <c r="Y6" i="1"/>
  <c r="R6" i="1"/>
  <c r="AE9" i="1"/>
  <c r="AG9" i="1" s="1"/>
  <c r="AG10" i="1"/>
  <c r="AD6" i="1"/>
  <c r="AD7" i="1"/>
  <c r="AD8" i="1"/>
  <c r="AD9" i="1"/>
  <c r="AD10" i="1"/>
  <c r="AC6" i="1"/>
  <c r="AC7" i="1"/>
  <c r="AC8" i="1"/>
  <c r="AC9" i="1"/>
  <c r="AC10" i="1"/>
  <c r="AB6" i="1"/>
  <c r="AB7" i="1"/>
  <c r="AB8" i="1"/>
  <c r="AB9" i="1"/>
  <c r="AB10" i="1"/>
  <c r="AA6" i="1"/>
  <c r="AA7" i="1"/>
  <c r="AA8" i="1"/>
  <c r="AA9" i="1"/>
  <c r="AA10" i="1"/>
  <c r="Z6" i="1"/>
  <c r="Z7" i="1"/>
  <c r="Z8" i="1"/>
  <c r="Z9" i="1"/>
  <c r="Z10" i="1"/>
  <c r="X6" i="1"/>
  <c r="X7" i="1"/>
  <c r="X8" i="1"/>
  <c r="X9" i="1"/>
  <c r="X10" i="1"/>
  <c r="W6" i="1"/>
  <c r="W7" i="1"/>
  <c r="W8" i="1"/>
  <c r="W9" i="1"/>
  <c r="W10" i="1"/>
  <c r="V6" i="1"/>
  <c r="V7" i="1"/>
  <c r="V8" i="1"/>
  <c r="V9" i="1"/>
  <c r="V10" i="1"/>
  <c r="U6" i="1"/>
  <c r="U7" i="1"/>
  <c r="U8" i="1"/>
  <c r="U9" i="1"/>
  <c r="U10" i="1"/>
  <c r="T6" i="1"/>
  <c r="T7" i="1"/>
  <c r="T8" i="1"/>
  <c r="T9" i="1"/>
  <c r="T10" i="1"/>
  <c r="S6" i="1"/>
  <c r="S7" i="1"/>
  <c r="S8" i="1"/>
  <c r="S9" i="1"/>
  <c r="S10" i="1"/>
  <c r="R7" i="1"/>
  <c r="R8" i="1"/>
  <c r="R9" i="1"/>
  <c r="R10" i="1"/>
  <c r="Q6" i="1"/>
  <c r="Q7" i="1"/>
  <c r="Q8" i="1"/>
  <c r="Q9" i="1"/>
  <c r="Q10" i="1"/>
  <c r="P6" i="1"/>
  <c r="P7" i="1"/>
  <c r="P8" i="1"/>
  <c r="P9" i="1"/>
  <c r="P10" i="1"/>
  <c r="O6" i="1"/>
  <c r="O7" i="1"/>
  <c r="O8" i="1"/>
  <c r="O9" i="1"/>
  <c r="O10" i="1"/>
  <c r="AD5" i="1"/>
  <c r="AC5" i="1"/>
  <c r="AB5" i="1"/>
  <c r="AA5" i="1"/>
  <c r="Z5" i="1"/>
  <c r="Y5" i="1"/>
  <c r="X5" i="1"/>
  <c r="W5" i="1"/>
  <c r="V5" i="1"/>
  <c r="U5" i="1"/>
  <c r="T5" i="1"/>
  <c r="S5" i="1"/>
  <c r="R5" i="1"/>
  <c r="Q5" i="1"/>
  <c r="P5" i="1"/>
  <c r="O5" i="1"/>
  <c r="AE8" i="1" l="1"/>
  <c r="AG8" i="1" s="1"/>
  <c r="AE7" i="1"/>
  <c r="AG7" i="1" s="1"/>
  <c r="AE6" i="1"/>
  <c r="AG6" i="1" s="1"/>
  <c r="AE5" i="1"/>
  <c r="AG5" i="1" s="1"/>
</calcChain>
</file>

<file path=xl/comments1.xml><?xml version="1.0" encoding="utf-8"?>
<comments xmlns="http://schemas.openxmlformats.org/spreadsheetml/2006/main">
  <authors>
    <author>pascal reiter</author>
  </authors>
  <commentList>
    <comment ref="AE3" authorId="0" shapeId="0">
      <text>
        <r>
          <rPr>
            <b/>
            <sz val="9"/>
            <color indexed="81"/>
            <rFont val="Tahoma"/>
            <family val="2"/>
          </rPr>
          <t>pascal reiter:</t>
        </r>
        <r>
          <rPr>
            <sz val="9"/>
            <color indexed="81"/>
            <rFont val="Tahoma"/>
            <family val="2"/>
          </rPr>
          <t xml:space="preserve">
c'est souvent appelé le "bobo" 
exemple un coup, une coupure superficielle...</t>
        </r>
      </text>
    </comment>
    <comment ref="AF3" authorId="0" shapeId="0">
      <text>
        <r>
          <rPr>
            <b/>
            <sz val="9"/>
            <color indexed="81"/>
            <rFont val="Tahoma"/>
            <family val="2"/>
          </rPr>
          <t>pascal reiter:</t>
        </r>
        <r>
          <rPr>
            <sz val="9"/>
            <color indexed="81"/>
            <rFont val="Tahoma"/>
            <family val="2"/>
          </rPr>
          <t xml:space="preserve">
Je dois aller à l'hopital pour me faire examiner ou soigner.
Exemple entorse, coupure profonde nécessitant des fils,...</t>
        </r>
      </text>
    </comment>
    <comment ref="AG3" authorId="0" shapeId="0">
      <text>
        <r>
          <rPr>
            <b/>
            <sz val="9"/>
            <color indexed="81"/>
            <rFont val="Tahoma"/>
            <family val="2"/>
          </rPr>
          <t>pascal reiter:</t>
        </r>
        <r>
          <rPr>
            <sz val="9"/>
            <color indexed="81"/>
            <rFont val="Tahoma"/>
            <family val="2"/>
          </rPr>
          <t xml:space="preserve">
Acte chirugicale avec rééducation post opération.
Exemple fracture...</t>
        </r>
      </text>
    </comment>
    <comment ref="AH3" authorId="0" shapeId="0">
      <text>
        <r>
          <rPr>
            <b/>
            <sz val="9"/>
            <color indexed="81"/>
            <rFont val="Tahoma"/>
            <family val="2"/>
          </rPr>
          <t>pascal reiter:</t>
        </r>
        <r>
          <rPr>
            <sz val="9"/>
            <color indexed="81"/>
            <rFont val="Tahoma"/>
            <family val="2"/>
          </rPr>
          <t xml:space="preserve">
IPT = incapacité permanente de travail (je suis en fauteuil roulant)
IPT = incapacité partielle de travail ( je suis mutilé, un doigt en moins, perte de la vue sur un œil,…)</t>
        </r>
      </text>
    </comment>
    <comment ref="AI3" authorId="0" shapeId="0">
      <text>
        <r>
          <rPr>
            <b/>
            <sz val="9"/>
            <color indexed="81"/>
            <rFont val="Tahoma"/>
            <family val="2"/>
          </rPr>
          <t>pascal reiter:</t>
        </r>
        <r>
          <rPr>
            <sz val="9"/>
            <color indexed="81"/>
            <rFont val="Tahoma"/>
            <family val="2"/>
          </rPr>
          <t xml:space="preserve">
je ne fais cela qu'un seule fois
ou exposition très courte. </t>
        </r>
      </text>
    </comment>
    <comment ref="AJ3" authorId="0" shapeId="0">
      <text>
        <r>
          <rPr>
            <b/>
            <sz val="9"/>
            <color indexed="81"/>
            <rFont val="Tahoma"/>
            <family val="2"/>
          </rPr>
          <t>pascal reiter:</t>
        </r>
        <r>
          <rPr>
            <sz val="9"/>
            <color indexed="81"/>
            <rFont val="Tahoma"/>
            <family val="2"/>
          </rPr>
          <t xml:space="preserve">
je fais plus d'une fois mais moins de 3 fois ou exposition courte</t>
        </r>
      </text>
    </comment>
    <comment ref="AK3" authorId="0" shapeId="0">
      <text>
        <r>
          <rPr>
            <b/>
            <sz val="9"/>
            <color indexed="81"/>
            <rFont val="Tahoma"/>
            <family val="2"/>
          </rPr>
          <t>pascal reiter:</t>
        </r>
        <r>
          <rPr>
            <sz val="9"/>
            <color indexed="81"/>
            <rFont val="Tahoma"/>
            <family val="2"/>
          </rPr>
          <t xml:space="preserve">
je fais cela plusieurs fois ou exposition longue.</t>
        </r>
      </text>
    </comment>
    <comment ref="AL3" authorId="0" shapeId="0">
      <text>
        <r>
          <rPr>
            <b/>
            <sz val="9"/>
            <color indexed="81"/>
            <rFont val="Tahoma"/>
            <family val="2"/>
          </rPr>
          <t>pascal reiter:</t>
        </r>
        <r>
          <rPr>
            <sz val="9"/>
            <color indexed="81"/>
            <rFont val="Tahoma"/>
            <family val="2"/>
          </rPr>
          <t xml:space="preserve">
je fais cela tout le temps ou exposition très longue</t>
        </r>
      </text>
    </comment>
    <comment ref="C5" authorId="0" shapeId="0">
      <text>
        <r>
          <rPr>
            <b/>
            <sz val="9"/>
            <color indexed="81"/>
            <rFont val="Tahoma"/>
            <family val="2"/>
          </rPr>
          <t>pascal reiter:</t>
        </r>
        <r>
          <rPr>
            <sz val="9"/>
            <color indexed="81"/>
            <rFont val="Tahoma"/>
            <family val="2"/>
          </rPr>
          <t xml:space="preserve">
Lorsque je charge le véhicule:
- est-ce je respecte le PTAC? Si non surcharge
- les charges sont-elles arrimées? Si non dérapage
- est-ce que je me cogne au toit du véhicule? Si oui heurt
- est-ce que je déplace des charges lourdes ou encombrantes sans aide --&gt;T.M.S.</t>
        </r>
      </text>
    </comment>
    <comment ref="C6" authorId="0" shapeId="0">
      <text>
        <r>
          <rPr>
            <b/>
            <sz val="9"/>
            <color indexed="81"/>
            <rFont val="Tahoma"/>
            <family val="2"/>
          </rPr>
          <t>pascal reiter:</t>
        </r>
        <r>
          <rPr>
            <sz val="9"/>
            <color indexed="81"/>
            <rFont val="Tahoma"/>
            <family val="2"/>
          </rPr>
          <t xml:space="preserve">
trafic routierimportant, longue distance donc temps de conduite élévé --&gt; risque collision </t>
        </r>
      </text>
    </comment>
    <comment ref="C7" authorId="0" shapeId="0">
      <text>
        <r>
          <rPr>
            <b/>
            <sz val="9"/>
            <color indexed="81"/>
            <rFont val="Tahoma"/>
            <family val="2"/>
          </rPr>
          <t>pascal reiter:</t>
        </r>
        <r>
          <rPr>
            <sz val="9"/>
            <color indexed="81"/>
            <rFont val="Tahoma"/>
            <family val="2"/>
          </rPr>
          <t xml:space="preserve">
stationnement sur voie public en warning = risque de collision ou de heurt
DICT - Demande d'occupation de la voierie</t>
        </r>
      </text>
    </comment>
    <comment ref="C8" authorId="0" shapeId="0">
      <text>
        <r>
          <rPr>
            <b/>
            <sz val="9"/>
            <color indexed="81"/>
            <rFont val="Tahoma"/>
            <family val="2"/>
          </rPr>
          <t>pascal reiter:</t>
        </r>
        <r>
          <rPr>
            <sz val="9"/>
            <color indexed="81"/>
            <rFont val="Tahoma"/>
            <family val="2"/>
          </rPr>
          <t xml:space="preserve">
Zone de stockage proche du véhicule ou au contraire éloignée? stockage en hauteur faute de place?</t>
        </r>
      </text>
    </comment>
    <comment ref="C9" authorId="0" shapeId="0">
      <text>
        <r>
          <rPr>
            <b/>
            <sz val="9"/>
            <color indexed="81"/>
            <rFont val="Tahoma"/>
            <family val="2"/>
          </rPr>
          <t>pascal reiter:</t>
        </r>
        <r>
          <rPr>
            <sz val="9"/>
            <color indexed="81"/>
            <rFont val="Tahoma"/>
            <family val="2"/>
          </rPr>
          <t xml:space="preserve">
acces au véhicule, nbr de fois dans la journée?
Sol égal ou escalier?
Risque routier en traversant la voie publique?</t>
        </r>
      </text>
    </comment>
    <comment ref="C10" authorId="0" shapeId="0">
      <text>
        <r>
          <rPr>
            <b/>
            <sz val="9"/>
            <color indexed="81"/>
            <rFont val="Tahoma"/>
            <family val="2"/>
          </rPr>
          <t>pascal reiter:</t>
        </r>
        <r>
          <rPr>
            <sz val="9"/>
            <color indexed="81"/>
            <rFont val="Tahoma"/>
            <family val="2"/>
          </rPr>
          <t xml:space="preserve">
Fuite sur réseau --&gt;sol glissant?</t>
        </r>
      </text>
    </comment>
    <comment ref="C11" authorId="0" shapeId="0">
      <text>
        <r>
          <rPr>
            <b/>
            <sz val="9"/>
            <color indexed="81"/>
            <rFont val="Tahoma"/>
            <family val="2"/>
          </rPr>
          <t>pascal reiter:</t>
        </r>
        <r>
          <rPr>
            <sz val="9"/>
            <color indexed="81"/>
            <rFont val="Tahoma"/>
            <family val="2"/>
          </rPr>
          <t xml:space="preserve">
acces vanne coupure eau?</t>
        </r>
      </text>
    </comment>
    <comment ref="C12" authorId="0" shapeId="0">
      <text>
        <r>
          <rPr>
            <b/>
            <sz val="9"/>
            <color indexed="81"/>
            <rFont val="Tahoma"/>
            <family val="2"/>
          </rPr>
          <t>pascal reiter:</t>
        </r>
        <r>
          <rPr>
            <sz val="9"/>
            <color indexed="81"/>
            <rFont val="Tahoma"/>
            <family val="2"/>
          </rPr>
          <t xml:space="preserve">
noter tension éléctrique (volts) 
noter la  puissance  outillage (watts)?
Installation protégee par disjoncteur différentiel 30 mA?
</t>
        </r>
      </text>
    </comment>
    <comment ref="C13" authorId="0" shapeId="0">
      <text>
        <r>
          <rPr>
            <b/>
            <sz val="9"/>
            <color indexed="81"/>
            <rFont val="Tahoma"/>
            <family val="2"/>
          </rPr>
          <t>pascal reiter:</t>
        </r>
        <r>
          <rPr>
            <sz val="9"/>
            <color indexed="81"/>
            <rFont val="Tahoma"/>
            <family val="2"/>
          </rPr>
          <t xml:space="preserve">
Séparation (coupure au disjoncteur)
Condamnation / identification
Vérification VAT
Mise a la terre MALT 
</t>
        </r>
      </text>
    </comment>
  </commentList>
</comments>
</file>

<file path=xl/sharedStrings.xml><?xml version="1.0" encoding="utf-8"?>
<sst xmlns="http://schemas.openxmlformats.org/spreadsheetml/2006/main" count="467" uniqueCount="273">
  <si>
    <t xml:space="preserve">Le personnel a suivi une formation aux gestes et postures </t>
  </si>
  <si>
    <t>Lors de l’utilisation de machines bruyantes (scies pour couper des briques, meuleuses…) le personnel porte une protection antibruit appropriée (casque, bouchons…)</t>
  </si>
  <si>
    <t xml:space="preserve">Le personnel porte en permanence les équipements de protection individuelle de base (casque, chaussures de sécurité,
gants appropriés…) . . . . . . </t>
  </si>
  <si>
    <t xml:space="preserve">L’aire de travail est rangée </t>
  </si>
  <si>
    <t xml:space="preserve">Les circulations  sont dégagées </t>
  </si>
  <si>
    <t xml:space="preserve">Les matériaux sont stockés à proximité du poste de travail </t>
  </si>
  <si>
    <t xml:space="preserve">ZONE DE TRAVAIL </t>
  </si>
  <si>
    <t xml:space="preserve">L’espace de travail est suffisant pour autoriser les gestes nécessaires aux manutentions manuelles </t>
  </si>
  <si>
    <t xml:space="preserve">Les charges sont déplacées sur de courtes distances </t>
  </si>
  <si>
    <t>Les efforts de manutention sont :</t>
  </si>
  <si>
    <t>-  intenses. . . . . . . . . . . . . . . . . . . . . . . . . . . . . . . . . . . . . . . . . . . . . . . . . . . . . . . . . . . . .</t>
  </si>
  <si>
    <t>-  fréquents. . . . . . . . . . . . . . . . . . . . . . . . . . . . . . . . . . . . . . . . . . . . . . . . . . . . . . . . . . .</t>
  </si>
  <si>
    <t xml:space="preserve">-  prolongés . . . . . . . . . . . . . . . . . . . . . . . . . . . . . . . </t>
  </si>
  <si>
    <t>ECHELLES</t>
  </si>
  <si>
    <t xml:space="preserve">Les échelles sont en bon état </t>
  </si>
  <si>
    <t xml:space="preserve">Les échelles sont arrimées </t>
  </si>
  <si>
    <t>PLATES-FORMES SUR TRETEAUX</t>
  </si>
  <si>
    <t xml:space="preserve">Les tréteaux reposent sur des points d’appuis stables et résistants </t>
  </si>
  <si>
    <t xml:space="preserve">Ils sont espacés de moins de 2 mètres </t>
  </si>
  <si>
    <t xml:space="preserve">Les planchers de travail reposent sur toute la largeur des tréteaux </t>
  </si>
  <si>
    <t xml:space="preserve">Ils sont munis de garde-corps </t>
  </si>
  <si>
    <t>ECHAFAUDAGES ROULANTS</t>
  </si>
  <si>
    <t xml:space="preserve">Ils sont conformes à la norme NF HD 1004 </t>
  </si>
  <si>
    <t>Ils sont contreventés</t>
  </si>
  <si>
    <t xml:space="preserve">Les roues sont bloquées pendant leur utilisation </t>
  </si>
  <si>
    <t xml:space="preserve">Ils sont munis de stabilisateurs pour empêcher leur renversement </t>
  </si>
  <si>
    <t>ECHAFAUDAGES DE PIED</t>
  </si>
  <si>
    <t xml:space="preserve">Ils sont conformes à la norme NF HD 1000 </t>
  </si>
  <si>
    <t>Ils sont de marque NF</t>
  </si>
  <si>
    <t>Ils reposent sur un sol et sur des appuis stables</t>
  </si>
  <si>
    <t xml:space="preserve">Les éléments utilisés sont de même type et en bon état </t>
  </si>
  <si>
    <t xml:space="preserve">Ils sont arrimés à des points solides de la construction . </t>
  </si>
  <si>
    <t>Les planchers de travail sont munis de garde-corps réglementaires.</t>
  </si>
  <si>
    <t>Des échafaudages adaptés sont prévus pour les éléments spécifiques tels que les conduits de fumée.</t>
  </si>
  <si>
    <t>Un procès-verbal de réception de l’échafaudage existe.</t>
  </si>
  <si>
    <t>TRAVAUX DE MACONNERIE EXECUTES DEPUIS L'INTERIEUR DU BATIMENT</t>
  </si>
  <si>
    <t>PROTECTION FACE AU VIDE</t>
  </si>
  <si>
    <t>La protection est continue sur toute la périphérie de l’ouvrage.</t>
  </si>
  <si>
    <t>La protection est assurée:</t>
  </si>
  <si>
    <t xml:space="preserve"> - par des panneaux de protection hauteur d'étage (grillage ou filet sur cadre)</t>
  </si>
  <si>
    <t xml:space="preserve"> - par une protection plaquée grimpante (les montants verticaux des panneaux de hauteur réglable sont fixés en façade)</t>
  </si>
  <si>
    <t>La protection est en phase avec l’avancement des travaux.</t>
  </si>
  <si>
    <t xml:space="preserve">Les baies sont sécurisées </t>
  </si>
  <si>
    <t>STABILITE DES MURS EN ELEVATION</t>
  </si>
  <si>
    <t>Les murs de hauteur importante (pignons) :</t>
  </si>
  <si>
    <t xml:space="preserve">- sont contreventés </t>
  </si>
  <si>
    <t>- sont raidis verticalement. . . . . . . . . . . . . . . . . . . . . . . . . . . . . . . . . . . . .</t>
  </si>
  <si>
    <t>STABILITE DES COFFRAGES</t>
  </si>
  <si>
    <t>Les coffrages pour les ouvrages en béton armé intégrés dans les maçonneries (tels les linteaux) sont stabilisés.</t>
  </si>
  <si>
    <t>METHODES DE TRAVAIL</t>
  </si>
  <si>
    <t>SE RENDRE SUR LE CHANTIER</t>
  </si>
  <si>
    <t>L'itinéraire est-il connu par les conducteurs des véhicules (plan de circulation)</t>
  </si>
  <si>
    <t>une aire de stationnement est-elle prévue pour ses véhicules</t>
  </si>
  <si>
    <t>une demande de permission ou d'autorisation de voirie, de permis de stationnement a-t-elle été demandée (cerfa_1402361)</t>
  </si>
  <si>
    <t>INSTALLATION BASE VIE/WC/BUREAUX</t>
  </si>
  <si>
    <t>l'aire du réfectoire (1,25m²/personne) est-elle correcte</t>
  </si>
  <si>
    <t>l'aire des vestiaires (1,25m²/personne) est-elle correcte</t>
  </si>
  <si>
    <t>le nombre de wc, urinoir et lavabo est-il correct 
(1wc, 1urinoir &amp; 1lavabo pour 10 personnes)</t>
  </si>
  <si>
    <t>les circulations entre les bungalows pour protéger les ouvriers des intempéries sont elles abritées</t>
  </si>
  <si>
    <t>La base vie est elle raccordée:</t>
  </si>
  <si>
    <t xml:space="preserve"> - eaux usées (EU)</t>
  </si>
  <si>
    <t xml:space="preserve"> - eau potable</t>
  </si>
  <si>
    <t xml:space="preserve"> - téléphonie</t>
  </si>
  <si>
    <t>SECURISATION DU CHANTIER</t>
  </si>
  <si>
    <t xml:space="preserve">La fermeture du chantier (clôtures grillagées ou en bacs aciers)au public est-elle complète </t>
  </si>
  <si>
    <t>les moyens d'accès au chantier sont-ils sécurisés</t>
  </si>
  <si>
    <t>MATERIALISATION DES FLUX</t>
  </si>
  <si>
    <t>CIRCULATION PIETONNE</t>
  </si>
  <si>
    <t>La base vie est elle hors de la zone de survol de la grue</t>
  </si>
  <si>
    <t>CIRCULATION VEHICULES DE CHANTIER</t>
  </si>
  <si>
    <t xml:space="preserve">     - lieux de stationnement &lt;--&gt; base vie</t>
  </si>
  <si>
    <t xml:space="preserve">     - base vie &lt;--&gt; zone de travail</t>
  </si>
  <si>
    <t xml:space="preserve">     - base vie &lt;--&gt; grue</t>
  </si>
  <si>
    <t xml:space="preserve">     - zone de travail &lt;--&gt; centrale à béton</t>
  </si>
  <si>
    <t xml:space="preserve">     - zone de travail &lt;--&gt; zone de stockage</t>
  </si>
  <si>
    <t xml:space="preserve">    - Existe-t-il un plan de circulation (code de la route)</t>
  </si>
  <si>
    <t xml:space="preserve">    - La giration pour un VUL est-elle suffisante (rayon de 5 m au minimum)</t>
  </si>
  <si>
    <t xml:space="preserve">    - La giration pour un poids lourd est-elle suffisante (rayon de 11 m au minimum)</t>
  </si>
  <si>
    <t xml:space="preserve"> - électricité (pose de compteur / branchement au réseau (cerfa_1402361</t>
  </si>
  <si>
    <t>ZONE DE STOCKAGE</t>
  </si>
  <si>
    <t>existance d'un aire de stockage pour le treillis soudé</t>
  </si>
  <si>
    <t>existance d'un aire de stockage pour les aciers façonnés</t>
  </si>
  <si>
    <t>existance d'un aire de stockage des coffrages verticaux/horizontaux</t>
  </si>
  <si>
    <t>existance d'un aire de stockage pour les corps d'état incorporateurs</t>
  </si>
  <si>
    <t>existe-t-il des mesures prises pour protéger l'environnement (géotextile, surface bétonnée,…)</t>
  </si>
  <si>
    <t>existance d'autres zones (type de matériel, matériaux)</t>
  </si>
  <si>
    <t>la surface disponible pour la zone de stockage est-elle suffisante</t>
  </si>
  <si>
    <t>GESTION ENVIRONNEMENTALE</t>
  </si>
  <si>
    <t>Existe-t-il des mesures pour traitement des eaux chargées de ciment</t>
  </si>
  <si>
    <t>Existe-t-il une zone de tri des déchets</t>
  </si>
  <si>
    <t>Existe-t-il un suivi de ces déchets</t>
  </si>
  <si>
    <t>L’évacuation des déchets a été organisée (le chantierest il propre)</t>
  </si>
  <si>
    <t xml:space="preserve">REFLEXION EN AMONT </t>
  </si>
  <si>
    <t>non</t>
  </si>
  <si>
    <t>sans interet</t>
  </si>
  <si>
    <t>PRINCIPES GENERAUX DE PREVENTION      Code du travail (article L. 4121-2).</t>
  </si>
  <si>
    <t>Avez-vous évalué les risques sur votre chantier qui ne peuvent pas être évités</t>
  </si>
  <si>
    <t>Avez-vous mis en place un plan d'action</t>
  </si>
  <si>
    <t>Avez-vous fait l'inventaire de vos  produits chimiques</t>
  </si>
  <si>
    <t xml:space="preserve">Avez-vous évalué le risque chimique  en fonction de leurs conditions  d'utilisation </t>
  </si>
  <si>
    <t>Avez-vous remplacé ce qui est dangereux par ce qui ne l'est pas ou par ce qui l'est moins</t>
  </si>
  <si>
    <t>Avez-vous réalisé des fiches de postes pour vos produits chimiques</t>
  </si>
  <si>
    <t>ACCUEIL ET SUIVI DU PERSONNEL</t>
  </si>
  <si>
    <t>Avez-vous accueilli le personnel (guide d'accueil, visite du chantier, bilan de compétence,…)</t>
  </si>
  <si>
    <t>Vous êtes vous assuré de la compréhension des consignes (le personnel parle, comprend la langue française)</t>
  </si>
  <si>
    <t>Le personnel a-t-il reçu ses Equipements de Protection Individuelle</t>
  </si>
  <si>
    <t>PENDANT              TRAVAIL PRESCRIT &lt;--&gt; TRAVAIL REEL</t>
  </si>
  <si>
    <t>Il existe des fiches de tâches ( chronologie des tâches, l'illustration (croquis et photos à l'appui) et précision sur les mesures de prévention)  - Méthode 5M</t>
  </si>
  <si>
    <t>Existe-il un PPSPS</t>
  </si>
  <si>
    <t>En cas d'accident, des SST sont-ils identifiés et  présents sur le chantier</t>
  </si>
  <si>
    <t xml:space="preserve">Existe-t-il une trousse de secours (non périmée) et affiche de  procédure de secours </t>
  </si>
  <si>
    <t>Un coordonnateur SPS a-t-il élaboré un plan général de coordination sécurité protection de la santé (PGCSPS).</t>
  </si>
  <si>
    <t>existe-t-il un registre pour consigner les incidents constatés ou déclarés</t>
  </si>
  <si>
    <r>
      <rPr>
        <sz val="10"/>
        <color theme="1"/>
        <rFont val="Calibri"/>
        <family val="2"/>
        <scheme val="minor"/>
      </rPr>
      <t>Mesures organisationnelles</t>
    </r>
    <r>
      <rPr>
        <sz val="8"/>
        <color theme="1"/>
        <rFont val="Calibri"/>
        <family val="2"/>
        <scheme val="minor"/>
      </rPr>
      <t xml:space="preserve">
 - modification de la fréquence d'utilisation
 - méthodes de travail</t>
    </r>
  </si>
  <si>
    <r>
      <rPr>
        <sz val="10"/>
        <color theme="1"/>
        <rFont val="Calibri"/>
        <family val="2"/>
        <scheme val="minor"/>
      </rPr>
      <t>Mesures techniques</t>
    </r>
    <r>
      <rPr>
        <sz val="8"/>
        <color theme="1"/>
        <rFont val="Calibri"/>
        <family val="2"/>
        <scheme val="minor"/>
      </rPr>
      <t xml:space="preserve">
 - modification du matériel
 - Equipements de protection collective</t>
    </r>
  </si>
  <si>
    <r>
      <rPr>
        <sz val="10"/>
        <color theme="1"/>
        <rFont val="Calibri"/>
        <family val="2"/>
        <scheme val="minor"/>
      </rPr>
      <t>Humain</t>
    </r>
    <r>
      <rPr>
        <sz val="8"/>
        <color theme="1"/>
        <rFont val="Calibri"/>
        <family val="2"/>
        <scheme val="minor"/>
      </rPr>
      <t xml:space="preserve">
 - EPI
 - formations
 - instructions</t>
    </r>
  </si>
  <si>
    <t>comment</t>
  </si>
  <si>
    <t xml:space="preserve">par qui </t>
  </si>
  <si>
    <t xml:space="preserve">si non --&gt; Plan d'action </t>
  </si>
  <si>
    <t>oui</t>
  </si>
  <si>
    <t>Les poubelles (réfectoire et vestiares) sont elles triées et vidées (propreté)</t>
  </si>
  <si>
    <t>INCENDIE</t>
  </si>
  <si>
    <t xml:space="preserve">Existe-il des Equipiers Premiere intervention Incendie sur le chantier </t>
  </si>
  <si>
    <t xml:space="preserve">Existe-t-il des agents d'extinction (extincteurs à eau + additif, à poudre, à CO², couverture anti feu) </t>
  </si>
  <si>
    <t>Avez-vous organisé un plan d'évacuation du chantier avec Point de Rassemblement</t>
  </si>
  <si>
    <t>Ces agents d'extinction sont-ils accessibles et conformes</t>
  </si>
  <si>
    <r>
      <t xml:space="preserve">    - existera-t-il des nuisances liées aux déplacements 
</t>
    </r>
    <r>
      <rPr>
        <sz val="8"/>
        <color theme="1"/>
        <rFont val="Calibri"/>
        <family val="2"/>
        <scheme val="minor"/>
      </rPr>
      <t>(pollutions sonore, déversement sur la chaussée de substances liquides, taux d'empoussièrement élevé, déplacement ou protection des végétaux existants…)</t>
    </r>
  </si>
  <si>
    <r>
      <t xml:space="preserve">DT (Déclaration de projet de Travaux)
</t>
    </r>
    <r>
      <rPr>
        <sz val="8"/>
        <color theme="1"/>
        <rFont val="Calibri"/>
        <family val="2"/>
        <scheme val="minor"/>
      </rPr>
      <t>obligatoire pour les responsables de projet qui envisagent de réaliser des travaux à proximité de réseaux publics, privés, aériens, souterrains ou subaquatiques.</t>
    </r>
  </si>
  <si>
    <t>LES TYPES DE DECLARATION</t>
  </si>
  <si>
    <r>
      <t xml:space="preserve">DICT (Déclaration d’Intention de Commencement de Travaux)
</t>
    </r>
    <r>
      <rPr>
        <sz val="8"/>
        <color theme="1"/>
        <rFont val="Calibri"/>
        <family val="2"/>
        <scheme val="minor"/>
      </rPr>
      <t xml:space="preserve">permet d'indiquer aux exploitants de réseaux la localisation précise des travaux projetés et les techniques de travaux. </t>
    </r>
  </si>
  <si>
    <r>
      <t xml:space="preserve">Récépissés DT et DICT 
</t>
    </r>
    <r>
      <rPr>
        <sz val="8"/>
        <color theme="1"/>
        <rFont val="Calibri"/>
        <family val="2"/>
        <scheme val="minor"/>
      </rPr>
      <t xml:space="preserve">ont pour objet de formaliser la réponse aux responsables de projet ou aux exécutants de travaux ayant adressé une DT ou une DICT. </t>
    </r>
  </si>
  <si>
    <r>
      <t xml:space="preserve">DAC (Demande d’Arrêté de police de la Circulation)
</t>
    </r>
    <r>
      <rPr>
        <sz val="8"/>
        <color theme="1"/>
        <rFont val="Calibri"/>
        <family val="2"/>
        <scheme val="minor"/>
      </rPr>
      <t>La réalisation de travaux sur le domaine public oblige parfois à modifier la police de circulation pendant la durée du chantier.</t>
    </r>
  </si>
  <si>
    <r>
      <t xml:space="preserve">DOV (Demande d'Occupation de la Voirie)
</t>
    </r>
    <r>
      <rPr>
        <sz val="8"/>
        <color theme="1"/>
        <rFont val="Calibri"/>
        <family val="2"/>
        <scheme val="minor"/>
      </rPr>
      <t>La réalisation de travaux peut nécessiter temporairement l'occupation du domaine public (dépôt de matériaux, emprise de chantier, échafaudages,...)</t>
    </r>
  </si>
  <si>
    <r>
      <t xml:space="preserve">ATU (L'Avis de Travaux Urgents)
</t>
    </r>
    <r>
      <rPr>
        <sz val="8"/>
        <color theme="1"/>
        <rFont val="Calibri"/>
        <family val="2"/>
        <scheme val="minor"/>
      </rPr>
      <t>Les travaux urgents ne peuvent être réalisés qu’en cas d’urgence justifiée par la sécurité, la continuité du service public ou la sauvegarde des personnes ou des biens, ou en cas de force majeure.</t>
    </r>
  </si>
  <si>
    <t>Mesures économiques</t>
  </si>
  <si>
    <r>
      <t>Il existe des moyens mécaniques d’aide à la manutention</t>
    </r>
    <r>
      <rPr>
        <sz val="8"/>
        <color theme="1"/>
        <rFont val="Calibri"/>
        <family val="2"/>
        <scheme val="minor"/>
      </rPr>
      <t xml:space="preserve"> </t>
    </r>
  </si>
  <si>
    <t xml:space="preserve">MANUTENTIONS MANUELLES </t>
  </si>
  <si>
    <r>
      <t xml:space="preserve">TRAVAIL DE NUIT
</t>
    </r>
    <r>
      <rPr>
        <b/>
        <sz val="8"/>
        <color rgb="FF1A1C1F"/>
        <rFont val="Calibri"/>
        <family val="2"/>
        <scheme val="minor"/>
      </rPr>
      <t>Intensité minimale</t>
    </r>
    <r>
      <rPr>
        <sz val="8"/>
        <color rgb="FF1A1C1F"/>
        <rFont val="Calibri"/>
        <family val="2"/>
        <scheme val="minor"/>
      </rPr>
      <t xml:space="preserve"> 1 heure de travail entre 24 heures et 5 heures
</t>
    </r>
    <r>
      <rPr>
        <b/>
        <sz val="8"/>
        <color rgb="FF1A1C1F"/>
        <rFont val="Calibri"/>
        <family val="2"/>
        <scheme val="minor"/>
      </rPr>
      <t>Durée minimale d'exposition</t>
    </r>
    <r>
      <rPr>
        <sz val="8"/>
        <color rgb="FF1A1C1F"/>
        <rFont val="Calibri"/>
        <family val="2"/>
        <scheme val="minor"/>
      </rPr>
      <t xml:space="preserve"> 120 nuits par an</t>
    </r>
  </si>
  <si>
    <r>
      <t xml:space="preserve">TRAVAIL EN EQUIPES SUCCESSIVES ALTERNANTES
</t>
    </r>
    <r>
      <rPr>
        <b/>
        <sz val="8"/>
        <color rgb="FF1A1C1F"/>
        <rFont val="Calibri"/>
        <family val="2"/>
        <scheme val="minor"/>
      </rPr>
      <t>Intensité minimale</t>
    </r>
    <r>
      <rPr>
        <sz val="8"/>
        <color rgb="FF1A1C1F"/>
        <rFont val="Calibri"/>
        <family val="2"/>
        <scheme val="minor"/>
      </rPr>
      <t xml:space="preserve"> une heure de travail entre 24 heures et 5 heures
</t>
    </r>
    <r>
      <rPr>
        <b/>
        <sz val="8"/>
        <color rgb="FF1A1C1F"/>
        <rFont val="Calibri"/>
        <family val="2"/>
        <scheme val="minor"/>
      </rPr>
      <t>Durée minimale d'exposition</t>
    </r>
    <r>
      <rPr>
        <sz val="8"/>
        <color rgb="FF1A1C1F"/>
        <rFont val="Calibri"/>
        <family val="2"/>
        <scheme val="minor"/>
      </rPr>
      <t xml:space="preserve"> 50 nuits par an</t>
    </r>
  </si>
  <si>
    <r>
      <t xml:space="preserve">TRAVAIL REPETITIF
</t>
    </r>
    <r>
      <rPr>
        <b/>
        <sz val="8"/>
        <color rgb="FF1A1C1F"/>
        <rFont val="Calibri"/>
        <family val="2"/>
        <scheme val="minor"/>
      </rPr>
      <t>Intensité minimale</t>
    </r>
    <r>
      <rPr>
        <sz val="8"/>
        <color rgb="FF1A1C1F"/>
        <rFont val="Calibri"/>
        <family val="2"/>
        <scheme val="minor"/>
      </rPr>
      <t xml:space="preserve"> 15 actions techniques ou plus pour un temps de cycle inférieur ou égal à 30 secondes
</t>
    </r>
    <r>
      <rPr>
        <b/>
        <sz val="8"/>
        <color rgb="FF1A1C1F"/>
        <rFont val="Calibri"/>
        <family val="2"/>
        <scheme val="minor"/>
      </rPr>
      <t>Durée minimale d'exposition</t>
    </r>
    <r>
      <rPr>
        <sz val="8"/>
        <color rgb="FF1A1C1F"/>
        <rFont val="Calibri"/>
        <family val="2"/>
        <scheme val="minor"/>
      </rPr>
      <t xml:space="preserve"> 900 heures par an
OU
30 actions techniques ou plus par minute pour un temps de cycle supérieur à 30 secondes (temps de cycle variable ou absence de temps de cycle)</t>
    </r>
  </si>
  <si>
    <r>
      <t xml:space="preserve">ACTIVITES EN MILIEU HYPERBARE
</t>
    </r>
    <r>
      <rPr>
        <b/>
        <sz val="8"/>
        <color theme="1"/>
        <rFont val="Calibri"/>
        <family val="2"/>
        <scheme val="minor"/>
      </rPr>
      <t>Intensité minimale</t>
    </r>
    <r>
      <rPr>
        <sz val="8"/>
        <color theme="1"/>
        <rFont val="Calibri"/>
        <family val="2"/>
        <scheme val="minor"/>
      </rPr>
      <t xml:space="preserve"> 1200 hectopascals
</t>
    </r>
    <r>
      <rPr>
        <b/>
        <sz val="8"/>
        <color theme="1"/>
        <rFont val="Calibri"/>
        <family val="2"/>
        <scheme val="minor"/>
      </rPr>
      <t xml:space="preserve">Durée minimale d'exposition </t>
    </r>
    <r>
      <rPr>
        <sz val="8"/>
        <color theme="1"/>
        <rFont val="Calibri"/>
        <family val="2"/>
        <scheme val="minor"/>
      </rPr>
      <t>60 interventions ou travaux par an</t>
    </r>
  </si>
  <si>
    <r>
      <t xml:space="preserve">MANUTENTIONS MANUELLES DE CHARGES
Lever ou porter
    - </t>
    </r>
    <r>
      <rPr>
        <b/>
        <sz val="8"/>
        <color theme="1"/>
        <rFont val="Calibri"/>
        <family val="2"/>
        <scheme val="minor"/>
      </rPr>
      <t>Intensités minimales</t>
    </r>
    <r>
      <rPr>
        <sz val="8"/>
        <color theme="1"/>
        <rFont val="Calibri"/>
        <family val="2"/>
        <scheme val="minor"/>
      </rPr>
      <t xml:space="preserve"> Charge unitaire de 15 kg
    - </t>
    </r>
    <r>
      <rPr>
        <b/>
        <sz val="8"/>
        <color theme="1"/>
        <rFont val="Calibri"/>
        <family val="2"/>
        <scheme val="minor"/>
      </rPr>
      <t>Durées minimales d'exposition</t>
    </r>
    <r>
      <rPr>
        <sz val="8"/>
        <color theme="1"/>
        <rFont val="Calibri"/>
        <family val="2"/>
        <scheme val="minor"/>
      </rPr>
      <t xml:space="preserve"> 600 heures par an
</t>
    </r>
    <r>
      <rPr>
        <sz val="10"/>
        <color theme="1"/>
        <rFont val="Calibri"/>
        <family val="2"/>
        <scheme val="minor"/>
      </rPr>
      <t>Pousser ou tirer</t>
    </r>
    <r>
      <rPr>
        <sz val="8"/>
        <color theme="1"/>
        <rFont val="Calibri"/>
        <family val="2"/>
        <scheme val="minor"/>
      </rPr>
      <t xml:space="preserve">
    - Intensités minimales Charge unitaire de 250 kg
    - Durées minimales d'exposition 600 heures par an
</t>
    </r>
    <r>
      <rPr>
        <sz val="10"/>
        <color theme="1"/>
        <rFont val="Calibri"/>
        <family val="2"/>
        <scheme val="minor"/>
      </rPr>
      <t>Déplacement du travailleur avec la charge ou prise de la charge au sol ou à une hauteur située au-dessus des épaules</t>
    </r>
    <r>
      <rPr>
        <sz val="8"/>
        <color theme="1"/>
        <rFont val="Calibri"/>
        <family val="2"/>
        <scheme val="minor"/>
      </rPr>
      <t xml:space="preserve">
    - Intensités minimales Charge unitaire de 10 kg
    - Durées minimales d'exposition 600 heures par an
</t>
    </r>
    <r>
      <rPr>
        <sz val="10"/>
        <color theme="1"/>
        <rFont val="Calibri"/>
        <family val="2"/>
        <scheme val="minor"/>
      </rPr>
      <t>Cumul de manutentions de charges</t>
    </r>
    <r>
      <rPr>
        <sz val="8"/>
        <color theme="1"/>
        <rFont val="Calibri"/>
        <family val="2"/>
        <scheme val="minor"/>
      </rPr>
      <t xml:space="preserve">
    - Intensités minimales 7,5 tonnes cumulées par jour
    - Durées minimales d'exposition 120 jours par an</t>
    </r>
    <r>
      <rPr>
        <sz val="10"/>
        <color theme="1"/>
        <rFont val="Calibri"/>
        <family val="2"/>
        <scheme val="minor"/>
      </rPr>
      <t xml:space="preserve">
</t>
    </r>
  </si>
  <si>
    <r>
      <t xml:space="preserve">POSTURES PENIBLES
</t>
    </r>
    <r>
      <rPr>
        <b/>
        <sz val="8"/>
        <color theme="1"/>
        <rFont val="Calibri"/>
        <family val="2"/>
        <scheme val="minor"/>
      </rPr>
      <t>Actions ou situations</t>
    </r>
    <r>
      <rPr>
        <sz val="8"/>
        <color theme="1"/>
        <rFont val="Calibri"/>
        <family val="2"/>
        <scheme val="minor"/>
      </rPr>
      <t xml:space="preserve">
    - maintien des bras en l'air à une hauteur située au-dessus des épaules ;
    - positions accroupies ;
    - positions à genoux ;
    - positions du torse en torsion à 30 degrés ;
    - postions du torse fléchi à 45 degrés
</t>
    </r>
    <r>
      <rPr>
        <b/>
        <sz val="8"/>
        <color theme="1"/>
        <rFont val="Calibri"/>
        <family val="2"/>
        <scheme val="minor"/>
      </rPr>
      <t>Durée minimale d'exposition</t>
    </r>
    <r>
      <rPr>
        <sz val="8"/>
        <color theme="1"/>
        <rFont val="Calibri"/>
        <family val="2"/>
        <scheme val="minor"/>
      </rPr>
      <t xml:space="preserve"> 900 heures par an</t>
    </r>
  </si>
  <si>
    <r>
      <t xml:space="preserve">VIBRATIONS MECANIQUES 
Vibrations transmises aux mains et aux bras
    </t>
    </r>
    <r>
      <rPr>
        <b/>
        <sz val="8"/>
        <color theme="1"/>
        <rFont val="Calibri"/>
        <family val="2"/>
        <scheme val="minor"/>
      </rPr>
      <t xml:space="preserve">Intensités minimales </t>
    </r>
    <r>
      <rPr>
        <sz val="8"/>
        <color theme="1"/>
        <rFont val="Calibri"/>
        <family val="2"/>
        <scheme val="minor"/>
      </rPr>
      <t xml:space="preserve">Valeur d'exposition rapportée à une période de référence de 8 heures de 2,5 m/s²
    </t>
    </r>
    <r>
      <rPr>
        <b/>
        <sz val="8"/>
        <color theme="1"/>
        <rFont val="Calibri"/>
        <family val="2"/>
        <scheme val="minor"/>
      </rPr>
      <t>Durées minimales d'exposition</t>
    </r>
    <r>
      <rPr>
        <sz val="8"/>
        <color theme="1"/>
        <rFont val="Calibri"/>
        <family val="2"/>
        <scheme val="minor"/>
      </rPr>
      <t xml:space="preserve"> 450 heures par an</t>
    </r>
    <r>
      <rPr>
        <sz val="10"/>
        <color theme="1"/>
        <rFont val="Calibri"/>
        <family val="2"/>
        <scheme val="minor"/>
      </rPr>
      <t xml:space="preserve">
Vibrations transmises à l'ensemble du corps
    </t>
    </r>
    <r>
      <rPr>
        <b/>
        <sz val="8"/>
        <color theme="1"/>
        <rFont val="Calibri"/>
        <family val="2"/>
        <scheme val="minor"/>
      </rPr>
      <t>Intensités minimales</t>
    </r>
    <r>
      <rPr>
        <sz val="8"/>
        <color theme="1"/>
        <rFont val="Calibri"/>
        <family val="2"/>
        <scheme val="minor"/>
      </rPr>
      <t xml:space="preserve"> Valeur d'exposition rapportée à une période de référence de 8 heures de 0,5 m/s²
    </t>
    </r>
    <r>
      <rPr>
        <b/>
        <sz val="8"/>
        <color theme="1"/>
        <rFont val="Calibri"/>
        <family val="2"/>
        <scheme val="minor"/>
      </rPr>
      <t>Durées minimales d'exposition</t>
    </r>
    <r>
      <rPr>
        <sz val="8"/>
        <color theme="1"/>
        <rFont val="Calibri"/>
        <family val="2"/>
        <scheme val="minor"/>
      </rPr>
      <t xml:space="preserve"> 450 heures par an</t>
    </r>
  </si>
  <si>
    <r>
      <t xml:space="preserve">AGENTS CHIMIQUES DANGEREUX y compris les poussières et les fumées
</t>
    </r>
    <r>
      <rPr>
        <b/>
        <sz val="8"/>
        <color rgb="FF1A1C1F"/>
        <rFont val="Calibri"/>
        <family val="2"/>
        <scheme val="minor"/>
      </rPr>
      <t>Actions ou situations + Intensité minimale</t>
    </r>
    <r>
      <rPr>
        <sz val="8"/>
        <color rgb="FF1A1C1F"/>
        <rFont val="Calibri"/>
        <family val="2"/>
        <scheme val="minor"/>
      </rPr>
      <t xml:space="preserve"> Exposition à un agent chimique dangereux
</t>
    </r>
    <r>
      <rPr>
        <b/>
        <sz val="8"/>
        <color rgb="FF1A1C1F"/>
        <rFont val="Calibri"/>
        <family val="2"/>
        <scheme val="minor"/>
      </rPr>
      <t>Durée minimale d'exposition</t>
    </r>
    <r>
      <rPr>
        <sz val="8"/>
        <color rgb="FF1A1C1F"/>
        <rFont val="Calibri"/>
        <family val="2"/>
        <scheme val="minor"/>
      </rPr>
      <t xml:space="preserve"> Le seuil est déterminé, pour chacun des agents chimiques dangereux, par application d'une grille d'évaluation prenant en compte le type de pénétration, la classe d'émission ou de contact de l'agent chimique concerné, le procédé d'utilisation ou de fabrication, les mesures de protection collective ou individuelle mises en oeuvre et la durée d'exposition</t>
    </r>
  </si>
  <si>
    <r>
      <t xml:space="preserve">TEMPERATURES EXTREMES
</t>
    </r>
    <r>
      <rPr>
        <b/>
        <sz val="8"/>
        <color rgb="FF1A1C1F"/>
        <rFont val="Calibri"/>
        <family val="2"/>
        <scheme val="minor"/>
      </rPr>
      <t>Actions ou situations + Intensité minimale</t>
    </r>
    <r>
      <rPr>
        <sz val="8"/>
        <color rgb="FF1A1C1F"/>
        <rFont val="Calibri"/>
        <family val="2"/>
        <scheme val="minor"/>
      </rPr>
      <t xml:space="preserve"> Températures inférieures ou égales à 5°C ou au moins égale à 30°C
</t>
    </r>
    <r>
      <rPr>
        <b/>
        <sz val="8"/>
        <color rgb="FF1A1C1F"/>
        <rFont val="Calibri"/>
        <family val="2"/>
        <scheme val="minor"/>
      </rPr>
      <t>Durée minimale d'exposition</t>
    </r>
    <r>
      <rPr>
        <sz val="8"/>
        <color rgb="FF1A1C1F"/>
        <rFont val="Calibri"/>
        <family val="2"/>
        <scheme val="minor"/>
      </rPr>
      <t xml:space="preserve">  900 heures par an</t>
    </r>
  </si>
  <si>
    <r>
      <t xml:space="preserve">PENIBILITE AU TRAVAIL
</t>
    </r>
    <r>
      <rPr>
        <sz val="8"/>
        <color theme="1"/>
        <rFont val="Calibri"/>
        <family val="2"/>
        <scheme val="minor"/>
      </rPr>
      <t>Pour rappel, depuis le 1er janvier 2016, vous n'avez plus l'obligation d'établir une fiche de prévention des expositions aux risques professionnels mais devez procéder à la déclaration annuelle de ces expositions qui recense tous les salariés susceptibles d'acquérir des droits au titre d'un compte personnel de prévention de la pénibilité.</t>
    </r>
  </si>
  <si>
    <r>
      <t xml:space="preserve">BRUIT
</t>
    </r>
    <r>
      <rPr>
        <b/>
        <sz val="8"/>
        <color rgb="FF1A1C1F"/>
        <rFont val="Calibri"/>
        <family val="2"/>
        <scheme val="minor"/>
      </rPr>
      <t xml:space="preserve">Actions ou situations + Intensité minimale </t>
    </r>
    <r>
      <rPr>
        <sz val="8"/>
        <color rgb="FF1A1C1F"/>
        <rFont val="Calibri"/>
        <family val="2"/>
        <scheme val="minor"/>
      </rPr>
      <t xml:space="preserve">Niveau d'exposition au bruit rapporté à une période de référence de huit heures d'au moins 81 décibels
</t>
    </r>
    <r>
      <rPr>
        <b/>
        <sz val="8"/>
        <color rgb="FF1A1C1F"/>
        <rFont val="Calibri"/>
        <family val="2"/>
        <scheme val="minor"/>
      </rPr>
      <t>Durée minimale d'exposition</t>
    </r>
    <r>
      <rPr>
        <sz val="8"/>
        <color rgb="FF1A1C1F"/>
        <rFont val="Calibri"/>
        <family val="2"/>
        <scheme val="minor"/>
      </rPr>
      <t xml:space="preserve"> 600 heures par an
</t>
    </r>
    <r>
      <rPr>
        <b/>
        <sz val="8"/>
        <color rgb="FF1A1C1F"/>
        <rFont val="Calibri"/>
        <family val="2"/>
        <scheme val="minor"/>
      </rPr>
      <t>Actions ou situations + Intensité minimale</t>
    </r>
    <r>
      <rPr>
        <sz val="8"/>
        <color rgb="FF1A1C1F"/>
        <rFont val="Calibri"/>
        <family val="2"/>
        <scheme val="minor"/>
      </rPr>
      <t xml:space="preserve"> Exposition à un niveau de pression acoustique de crête au moins égal à 135 décibels
D</t>
    </r>
    <r>
      <rPr>
        <b/>
        <sz val="8"/>
        <color rgb="FF1A1C1F"/>
        <rFont val="Calibri"/>
        <family val="2"/>
        <scheme val="minor"/>
      </rPr>
      <t xml:space="preserve">urée minimale d'exposition </t>
    </r>
    <r>
      <rPr>
        <sz val="8"/>
        <color rgb="FF1A1C1F"/>
        <rFont val="Calibri"/>
        <family val="2"/>
        <scheme val="minor"/>
      </rPr>
      <t>120 fois par an</t>
    </r>
  </si>
  <si>
    <t>Existe-t-il une situation dangereuse?</t>
  </si>
  <si>
    <t>si oui , détailler cette situation dangereuse dans cette case</t>
  </si>
  <si>
    <t>Si oui--&gt; estimation de la gravité des dommages corporels (mettre une croix dans la case)</t>
  </si>
  <si>
    <t>Si oui--&gt; estimation de la probabilité d'occurence (mettre une croix dans la case)</t>
  </si>
  <si>
    <t>Estimation du risque</t>
  </si>
  <si>
    <t>Réduction du risque prioritaire / non prioritaire</t>
  </si>
  <si>
    <t>Mode opératoire</t>
  </si>
  <si>
    <t>g1</t>
  </si>
  <si>
    <t>g2</t>
  </si>
  <si>
    <t>g3</t>
  </si>
  <si>
    <t>g4</t>
  </si>
  <si>
    <t>somme</t>
  </si>
  <si>
    <t>Réalisatuon d'un point chaud : Avez-vous mis en place des mesures techniques et organisationnelles visant à supprimer tout départ de feu et limiter la propagation et les effets d’un incendie</t>
  </si>
  <si>
    <t>Clic sur la souris pour visionner les photographies de votre chantier</t>
  </si>
  <si>
    <t>Phase identifiée</t>
  </si>
  <si>
    <r>
      <t xml:space="preserve">Compétences activées en entreprise sur le chantier
</t>
    </r>
    <r>
      <rPr>
        <b/>
        <sz val="12"/>
        <color theme="4"/>
        <rFont val="Calibri"/>
        <family val="2"/>
      </rPr>
      <t xml:space="preserve">
Situations dangereuses --&gt;</t>
    </r>
  </si>
  <si>
    <t>chute plain-pied</t>
  </si>
  <si>
    <t>heurt</t>
  </si>
  <si>
    <t>chute d'objet</t>
  </si>
  <si>
    <t>retombée charge</t>
  </si>
  <si>
    <t>collision</t>
  </si>
  <si>
    <t>dérapage</t>
  </si>
  <si>
    <t>chute de hauteur</t>
  </si>
  <si>
    <t>surcharge</t>
  </si>
  <si>
    <t>météo</t>
  </si>
  <si>
    <t>electriciité</t>
  </si>
  <si>
    <t>incendie</t>
  </si>
  <si>
    <t>brûlure</t>
  </si>
  <si>
    <t>produit chimiques</t>
  </si>
  <si>
    <t>intoxication asphyxie</t>
  </si>
  <si>
    <t>écrasement</t>
  </si>
  <si>
    <t xml:space="preserve">éboulement </t>
  </si>
  <si>
    <t>effondrement</t>
  </si>
  <si>
    <t>vibrations</t>
  </si>
  <si>
    <t>coupures</t>
  </si>
  <si>
    <t>projections rejets</t>
  </si>
  <si>
    <t>bruit</t>
  </si>
  <si>
    <t>poussières fibres</t>
  </si>
  <si>
    <t>T.M.S.</t>
  </si>
  <si>
    <t>rayonnements lasers</t>
  </si>
  <si>
    <t>R.P.S.</t>
  </si>
  <si>
    <t>microbes présents sur chantier</t>
  </si>
  <si>
    <t>morsure piqûre</t>
  </si>
  <si>
    <t>Cotation de lagravité des dommages corporels (1 seule croix)</t>
  </si>
  <si>
    <t>Fréquence d'apparition de l'événment dangereux (1 seule croix)</t>
  </si>
  <si>
    <t>Cotation</t>
  </si>
  <si>
    <r>
      <t>mettre une "</t>
    </r>
    <r>
      <rPr>
        <sz val="11"/>
        <color theme="0"/>
        <rFont val="Calibri"/>
        <family val="2"/>
      </rPr>
      <t xml:space="preserve"> x</t>
    </r>
    <r>
      <rPr>
        <sz val="8"/>
        <color theme="0"/>
        <rFont val="Calibri"/>
        <family val="2"/>
      </rPr>
      <t>"dans la ligne</t>
    </r>
  </si>
  <si>
    <t>1 
Faible 
(sans arrêt de travail)</t>
  </si>
  <si>
    <t>2
Moyen
(arrêt de travail court)</t>
  </si>
  <si>
    <t>3 
Grave
(arrêt de travail long)</t>
  </si>
  <si>
    <t>4 
Très grave
(IPT, déces)</t>
  </si>
  <si>
    <t xml:space="preserve">1 
très improbable
</t>
  </si>
  <si>
    <t>2
improbable</t>
  </si>
  <si>
    <t>3 
Probable</t>
  </si>
  <si>
    <t>4 
Très propable</t>
  </si>
  <si>
    <t>Mesures de prévention existantes</t>
  </si>
  <si>
    <t>Mesures de prévention compléménetaires</t>
  </si>
  <si>
    <t>Organisation du chantier</t>
  </si>
  <si>
    <t>Manutention de matériels et de matériaux dans le véhicule</t>
  </si>
  <si>
    <t>Risque routier sur voie publique - Déplacement</t>
  </si>
  <si>
    <t>Risque routier sur voie publique - Stationnement</t>
  </si>
  <si>
    <t>Organisation de sa zone de stockage</t>
  </si>
  <si>
    <t>Déchargement des matériels, des matériaux, les produits et les revêtements dans le véhicule</t>
  </si>
  <si>
    <t>Déchargement partiel des matériels, des matériaux, les produits et les revêtements dans le véhicule</t>
  </si>
  <si>
    <t>Organisation de sa zone de travail</t>
  </si>
  <si>
    <t>Besoin en eau - Raccordement en eau</t>
  </si>
  <si>
    <t>Organisation de ma zone de travail</t>
  </si>
  <si>
    <t>Couper l'arrivée en eau</t>
  </si>
  <si>
    <t>Besoin electrique - Raccordement electricité</t>
  </si>
  <si>
    <t xml:space="preserve">Coupure electricité </t>
  </si>
  <si>
    <t>Réalisation d'un point chaud - Permis de feu</t>
  </si>
  <si>
    <t>Evacuation des déchets du chantier</t>
  </si>
  <si>
    <t>Technique -Réalisation des travaux selon mode opératoire</t>
  </si>
  <si>
    <t>Poser… mettre en œuvre</t>
  </si>
  <si>
    <t>Technique - Préparation des outillages</t>
  </si>
  <si>
    <t>Mettre en œuvre ….</t>
  </si>
  <si>
    <t xml:space="preserve">Technique - Participer à la vérification </t>
  </si>
  <si>
    <t>en autonomie</t>
  </si>
  <si>
    <t xml:space="preserve">Téchnique - Participer à la vérification </t>
  </si>
  <si>
    <t>sous contrôle du MA</t>
  </si>
  <si>
    <t>Humain - Météo de chantier</t>
  </si>
  <si>
    <t>Températures (chaud/froid)</t>
  </si>
  <si>
    <t>Hygrométie (Pluie-sec)</t>
  </si>
  <si>
    <t>vent (faible - fort)</t>
  </si>
  <si>
    <t>travaux intérieur - extérieur</t>
  </si>
  <si>
    <t>Humain - hygiène</t>
  </si>
  <si>
    <t>wc accessible</t>
  </si>
  <si>
    <t>eau et savon disponible</t>
  </si>
  <si>
    <t>salle de repos</t>
  </si>
  <si>
    <t>salle de restauration</t>
  </si>
  <si>
    <t>déchets ménagers</t>
  </si>
  <si>
    <t>Humain - RPS</t>
  </si>
  <si>
    <t>coactivité de chantier</t>
  </si>
  <si>
    <t>voisinage</t>
  </si>
  <si>
    <t>Présence animaux ou insectes nuisibles</t>
  </si>
  <si>
    <t>Prendre connaissance des documents liés à son ouvrage.</t>
  </si>
  <si>
    <t>Choisir des matériels, des matériaux, les produits et les revêtements</t>
  </si>
  <si>
    <t>Traduire graphiquement une solution technique</t>
  </si>
  <si>
    <t>Rendre compte de ses activités - Communiquer</t>
  </si>
  <si>
    <t>Rechercher des informations</t>
  </si>
  <si>
    <t>Lire et décoder des documents</t>
  </si>
  <si>
    <t>Participer à la vérification de la nature des supports.</t>
  </si>
  <si>
    <t>Utiliser un mode opératoire</t>
  </si>
  <si>
    <t>Monter et utiliser un échafaudage</t>
  </si>
  <si>
    <t>Organiser le poste de travail</t>
  </si>
  <si>
    <t>Participer au contrôle des quantités.</t>
  </si>
  <si>
    <t>Vérifier les quantités</t>
  </si>
  <si>
    <t>Aménager l’aire de travail.</t>
  </si>
  <si>
    <t>Préparer les outillages.</t>
  </si>
  <si>
    <t>Installer un échafaudage (petit échafaudage roulant d’intérieur).</t>
  </si>
  <si>
    <t>Réaliser les travaux préparatoires(lessivage, ponçage, décapage,…).</t>
  </si>
  <si>
    <t>Mettre en œuvre les peintures et les produits</t>
  </si>
  <si>
    <t>Réaliser les travaux d’apprêts(imprimer, reboucher, enduire, …).</t>
  </si>
  <si>
    <t>Réaliser ou corriger une teinte.</t>
  </si>
  <si>
    <t>Appliquer les peintures (phase aqueuse, phase solvant, mate, brillante, …).</t>
  </si>
  <si>
    <t>Réaliser les travaux d’apprêts.</t>
  </si>
  <si>
    <t>Poser les revêtements de sols collés textiles en dalles ou en lés.</t>
  </si>
  <si>
    <t>Mettre en œuvre les revêtements de sols</t>
  </si>
  <si>
    <t>Poser les revêtements de sols collés PVC en dalles ou en lés.</t>
  </si>
  <si>
    <t>Réaliser les travaux de traitement ponctuel.</t>
  </si>
  <si>
    <t>Mettre en œuvre les papiers peints et les revêtements muraux</t>
  </si>
  <si>
    <t>Appliquer les produits de façade(système décoratif).</t>
  </si>
  <si>
    <t>Réaliser les travaux de façade</t>
  </si>
  <si>
    <t>Appliquer un système d’imperméabilité (limité à la classe i1).</t>
  </si>
  <si>
    <t>Organisation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</si>
</sst>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scheme val="minor"/>
    </font>
    <font>
      <sz val="11"/>
      <color theme="0"/>
      <name val="Calibri"/>
      <family val="2"/>
      <scheme val="minor"/>
    </font>
    <font>
      <sz val="10"/>
      <color theme="1"/>
      <name val="Calibri"/>
      <family val="2"/>
      <scheme val="minor"/>
    </font>
    <font>
      <sz val="11.5"/>
      <color rgb="FF1A1C1F"/>
      <name val="Times New Roman"/>
      <family val="1"/>
    </font>
    <font>
      <sz val="10"/>
      <color rgb="FF1A1C1F"/>
      <name val="Times New Roman"/>
      <family val="1"/>
    </font>
    <font>
      <sz val="10"/>
      <color rgb="FF1A1C1F"/>
      <name val="Calibri"/>
      <family val="2"/>
      <scheme val="minor"/>
    </font>
    <font>
      <sz val="8"/>
      <color theme="1"/>
      <name val="Calibri"/>
      <family val="2"/>
      <scheme val="minor"/>
    </font>
    <font>
      <sz val="11.5"/>
      <name val="Times New Roman"/>
      <family val="1"/>
    </font>
    <font>
      <sz val="10"/>
      <name val="Calibri"/>
      <family val="2"/>
      <scheme val="minor"/>
    </font>
    <font>
      <i/>
      <sz val="11"/>
      <color theme="1"/>
      <name val="Calibri"/>
      <family val="2"/>
      <scheme val="minor"/>
    </font>
    <font>
      <sz val="8"/>
      <color rgb="FF1A1C1F"/>
      <name val="Calibri"/>
      <family val="2"/>
      <scheme val="minor"/>
    </font>
    <font>
      <b/>
      <sz val="8"/>
      <color rgb="FF1A1C1F"/>
      <name val="Calibri"/>
      <family val="2"/>
      <scheme val="minor"/>
    </font>
    <font>
      <b/>
      <sz val="8"/>
      <color theme="1"/>
      <name val="Calibri"/>
      <family val="2"/>
      <scheme val="minor"/>
    </font>
    <font>
      <sz val="9"/>
      <color theme="1"/>
      <name val="Calibri"/>
      <family val="2"/>
      <scheme val="minor"/>
    </font>
    <font>
      <i/>
      <sz val="9"/>
      <color theme="1"/>
      <name val="Calibri"/>
      <family val="2"/>
      <scheme val="minor"/>
    </font>
    <font>
      <sz val="12"/>
      <color indexed="8"/>
      <name val="Calibri"/>
      <family val="1"/>
      <charset val="204"/>
    </font>
    <font>
      <sz val="10"/>
      <color indexed="8"/>
      <name val="Calibri"/>
      <family val="2"/>
    </font>
    <font>
      <sz val="12"/>
      <name val="Times New Roman"/>
      <family val="1"/>
      <charset val="204"/>
    </font>
    <font>
      <b/>
      <sz val="12"/>
      <color theme="4"/>
      <name val="Calibri"/>
      <family val="2"/>
    </font>
    <font>
      <b/>
      <sz val="7"/>
      <color theme="4"/>
      <name val="Calibri"/>
      <family val="2"/>
    </font>
    <font>
      <b/>
      <sz val="11"/>
      <name val="Calibri"/>
      <family val="2"/>
    </font>
    <font>
      <sz val="8"/>
      <color theme="0"/>
      <name val="Calibri"/>
      <family val="2"/>
    </font>
    <font>
      <sz val="11"/>
      <color theme="0"/>
      <name val="Calibri"/>
      <family val="2"/>
    </font>
    <font>
      <sz val="8"/>
      <color indexed="8"/>
      <name val="Calibri"/>
      <family val="1"/>
      <charset val="204"/>
    </font>
    <font>
      <sz val="11"/>
      <name val="Times New Roman"/>
      <family val="1"/>
      <charset val="204"/>
    </font>
    <font>
      <sz val="14"/>
      <color indexed="8"/>
      <name val="Calibri"/>
      <family val="1"/>
      <charset val="204"/>
    </font>
    <font>
      <b/>
      <sz val="14"/>
      <color indexed="8"/>
      <name val="Calibri"/>
      <family val="1"/>
      <charset val="204"/>
    </font>
    <font>
      <b/>
      <sz val="14"/>
      <name val="Times New Roman"/>
      <family val="1"/>
      <charset val="204"/>
    </font>
    <font>
      <sz val="14"/>
      <name val="Calibri"/>
      <family val="2"/>
      <scheme val="minor"/>
    </font>
    <font>
      <b/>
      <sz val="9"/>
      <color indexed="81"/>
      <name val="Tahoma"/>
      <family val="2"/>
    </font>
    <font>
      <sz val="9"/>
      <color indexed="81"/>
      <name val="Tahoma"/>
      <family val="2"/>
    </font>
  </fonts>
  <fills count="14">
    <fill>
      <patternFill patternType="none"/>
    </fill>
    <fill>
      <patternFill patternType="gray125"/>
    </fill>
    <fill>
      <patternFill patternType="solid">
        <fgColor theme="5" tint="-0.249977111117893"/>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FFCC99"/>
        <bgColor indexed="64"/>
      </patternFill>
    </fill>
    <fill>
      <patternFill patternType="solid">
        <fgColor theme="0"/>
        <bgColor indexed="64"/>
      </patternFill>
    </fill>
    <fill>
      <patternFill patternType="solid">
        <fgColor rgb="FF00B0F0"/>
        <bgColor indexed="64"/>
      </patternFill>
    </fill>
    <fill>
      <patternFill patternType="solid">
        <fgColor rgb="FFFFFFFF"/>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83">
    <xf numFmtId="0" fontId="0" fillId="0" borderId="0" xfId="0"/>
    <xf numFmtId="0" fontId="0" fillId="0" borderId="3" xfId="0" applyBorder="1"/>
    <xf numFmtId="0" fontId="2" fillId="0" borderId="4" xfId="0" applyFont="1" applyBorder="1"/>
    <xf numFmtId="0" fontId="0" fillId="0" borderId="1" xfId="0" applyBorder="1"/>
    <xf numFmtId="0" fontId="0" fillId="0" borderId="6" xfId="0" applyBorder="1" applyAlignment="1">
      <alignment horizontal="center" vertical="center"/>
    </xf>
    <xf numFmtId="0" fontId="6" fillId="0" borderId="6" xfId="0" applyFont="1" applyBorder="1" applyAlignment="1">
      <alignment horizontal="center" vertical="center" wrapText="1"/>
    </xf>
    <xf numFmtId="0" fontId="0" fillId="3" borderId="3" xfId="0" applyFill="1" applyBorder="1"/>
    <xf numFmtId="0" fontId="0" fillId="3" borderId="4" xfId="0" applyFill="1" applyBorder="1"/>
    <xf numFmtId="0" fontId="0" fillId="3" borderId="5" xfId="0" applyFill="1" applyBorder="1"/>
    <xf numFmtId="0" fontId="2" fillId="0" borderId="5" xfId="0" applyFont="1" applyBorder="1" applyAlignment="1">
      <alignment wrapText="1"/>
    </xf>
    <xf numFmtId="0" fontId="2" fillId="0" borderId="5" xfId="0" applyFont="1" applyBorder="1"/>
    <xf numFmtId="0" fontId="0" fillId="0" borderId="7" xfId="0" applyBorder="1"/>
    <xf numFmtId="0" fontId="2" fillId="0" borderId="8" xfId="0" applyFont="1" applyBorder="1"/>
    <xf numFmtId="0" fontId="0" fillId="0" borderId="9" xfId="0" applyBorder="1"/>
    <xf numFmtId="0" fontId="2" fillId="0" borderId="10" xfId="0" applyFont="1" applyBorder="1"/>
    <xf numFmtId="0" fontId="0" fillId="0" borderId="11" xfId="0" applyBorder="1"/>
    <xf numFmtId="0" fontId="2" fillId="0" borderId="12" xfId="0" applyFont="1" applyBorder="1"/>
    <xf numFmtId="0" fontId="0" fillId="4" borderId="3" xfId="0" applyFill="1" applyBorder="1"/>
    <xf numFmtId="0" fontId="0" fillId="4" borderId="4" xfId="0" applyFill="1" applyBorder="1"/>
    <xf numFmtId="0" fontId="0" fillId="4" borderId="5" xfId="0" applyFill="1" applyBorder="1"/>
    <xf numFmtId="0" fontId="2" fillId="0" borderId="12" xfId="0" applyFont="1" applyBorder="1" applyAlignment="1">
      <alignment wrapText="1"/>
    </xf>
    <xf numFmtId="0" fontId="0" fillId="0" borderId="3" xfId="0" applyBorder="1" applyAlignment="1"/>
    <xf numFmtId="0" fontId="2" fillId="0" borderId="5" xfId="0" applyFont="1" applyBorder="1" applyAlignment="1">
      <alignment vertical="top" wrapText="1"/>
    </xf>
    <xf numFmtId="0" fontId="5" fillId="0" borderId="5" xfId="0" applyFont="1" applyBorder="1" applyAlignment="1">
      <alignment horizontal="justify" vertical="center"/>
    </xf>
    <xf numFmtId="0" fontId="5" fillId="0" borderId="5" xfId="0" applyFont="1" applyBorder="1" applyAlignment="1">
      <alignment wrapText="1"/>
    </xf>
    <xf numFmtId="0" fontId="0" fillId="2" borderId="0" xfId="0" applyFill="1"/>
    <xf numFmtId="0" fontId="4" fillId="0" borderId="5" xfId="0" applyFont="1" applyBorder="1" applyAlignment="1">
      <alignment horizontal="justify" vertical="center"/>
    </xf>
    <xf numFmtId="0" fontId="4" fillId="0" borderId="8" xfId="0" applyFont="1" applyBorder="1" applyAlignment="1">
      <alignment horizontal="justify" vertical="center"/>
    </xf>
    <xf numFmtId="0" fontId="4" fillId="0" borderId="10" xfId="0" applyFont="1" applyBorder="1" applyAlignment="1">
      <alignment horizontal="justify" vertical="center"/>
    </xf>
    <xf numFmtId="0" fontId="4" fillId="0" borderId="12" xfId="0" applyFont="1" applyBorder="1"/>
    <xf numFmtId="0" fontId="2" fillId="0" borderId="8" xfId="0" applyFont="1" applyBorder="1" applyAlignment="1">
      <alignment wrapText="1"/>
    </xf>
    <xf numFmtId="0" fontId="2" fillId="0" borderId="5" xfId="0" applyFont="1" applyFill="1" applyBorder="1"/>
    <xf numFmtId="0" fontId="2" fillId="0" borderId="5" xfId="0" applyFont="1" applyFill="1" applyBorder="1" applyAlignment="1">
      <alignment wrapText="1"/>
    </xf>
    <xf numFmtId="0" fontId="0" fillId="3" borderId="13" xfId="0" applyFill="1" applyBorder="1"/>
    <xf numFmtId="0" fontId="0" fillId="3" borderId="8" xfId="0" applyFill="1" applyBorder="1"/>
    <xf numFmtId="0" fontId="0" fillId="3" borderId="11" xfId="0" applyFill="1" applyBorder="1"/>
    <xf numFmtId="0" fontId="7" fillId="3" borderId="14" xfId="0" applyFont="1" applyFill="1" applyBorder="1" applyAlignment="1">
      <alignment horizontal="left" vertical="center" indent="3"/>
    </xf>
    <xf numFmtId="0" fontId="0" fillId="3" borderId="14" xfId="0" applyFill="1" applyBorder="1"/>
    <xf numFmtId="0" fontId="0" fillId="3" borderId="12" xfId="0" applyFill="1" applyBorder="1"/>
    <xf numFmtId="0" fontId="2" fillId="0" borderId="8" xfId="0" applyFont="1" applyFill="1" applyBorder="1"/>
    <xf numFmtId="0" fontId="2" fillId="0" borderId="10" xfId="0" applyFont="1" applyFill="1" applyBorder="1"/>
    <xf numFmtId="0" fontId="2" fillId="0" borderId="12" xfId="0" applyFont="1" applyFill="1" applyBorder="1" applyAlignment="1">
      <alignment wrapText="1"/>
    </xf>
    <xf numFmtId="0" fontId="3" fillId="4" borderId="3" xfId="0" applyFont="1" applyFill="1" applyBorder="1" applyAlignment="1">
      <alignment horizontal="left" vertical="top"/>
    </xf>
    <xf numFmtId="0" fontId="3" fillId="3" borderId="4" xfId="0" applyFont="1" applyFill="1" applyBorder="1" applyAlignment="1">
      <alignment horizontal="center" vertical="top"/>
    </xf>
    <xf numFmtId="0" fontId="5" fillId="0" borderId="8" xfId="0" applyFont="1" applyBorder="1" applyAlignment="1">
      <alignment horizontal="left" vertical="top"/>
    </xf>
    <xf numFmtId="0" fontId="5" fillId="0" borderId="10" xfId="0" applyFont="1" applyBorder="1" applyAlignment="1">
      <alignment horizontal="left" vertical="top"/>
    </xf>
    <xf numFmtId="0" fontId="5" fillId="0" borderId="12" xfId="0" applyFont="1" applyBorder="1" applyAlignment="1">
      <alignment vertical="top"/>
    </xf>
    <xf numFmtId="0" fontId="8" fillId="0" borderId="5" xfId="0" applyFont="1" applyBorder="1" applyAlignment="1">
      <alignment vertical="top" wrapText="1"/>
    </xf>
    <xf numFmtId="0" fontId="2" fillId="0" borderId="13" xfId="0" applyFont="1" applyBorder="1"/>
    <xf numFmtId="0" fontId="0" fillId="0" borderId="6" xfId="0" applyBorder="1" applyAlignment="1">
      <alignment horizontal="center"/>
    </xf>
    <xf numFmtId="0" fontId="6" fillId="0" borderId="6" xfId="0" applyFont="1" applyBorder="1" applyAlignment="1">
      <alignment horizontal="center" wrapText="1"/>
    </xf>
    <xf numFmtId="0" fontId="2" fillId="0" borderId="4" xfId="0" applyFont="1" applyBorder="1" applyAlignment="1">
      <alignment wrapText="1"/>
    </xf>
    <xf numFmtId="0" fontId="2" fillId="3" borderId="4" xfId="0" applyFont="1" applyFill="1" applyBorder="1" applyAlignment="1">
      <alignment wrapText="1"/>
    </xf>
    <xf numFmtId="0" fontId="0" fillId="0" borderId="1" xfId="0" applyBorder="1" applyAlignment="1">
      <alignment horizontal="center" vertical="center"/>
    </xf>
    <xf numFmtId="0" fontId="0" fillId="0" borderId="0" xfId="0" applyBorder="1" applyAlignment="1"/>
    <xf numFmtId="0" fontId="6" fillId="3" borderId="5" xfId="0" applyFont="1" applyFill="1" applyBorder="1" applyAlignment="1">
      <alignment horizontal="center" vertical="center" wrapText="1"/>
    </xf>
    <xf numFmtId="0" fontId="0" fillId="0" borderId="5" xfId="0" applyBorder="1" applyAlignment="1">
      <alignment wrapText="1"/>
    </xf>
    <xf numFmtId="0" fontId="0" fillId="0" borderId="7" xfId="0" applyBorder="1" applyAlignment="1"/>
    <xf numFmtId="0" fontId="0" fillId="0" borderId="8" xfId="0" applyBorder="1" applyAlignment="1">
      <alignment wrapText="1"/>
    </xf>
    <xf numFmtId="0" fontId="0" fillId="0" borderId="9" xfId="0" applyBorder="1" applyAlignment="1"/>
    <xf numFmtId="0" fontId="0" fillId="3" borderId="14" xfId="0" applyFill="1" applyBorder="1" applyAlignment="1"/>
    <xf numFmtId="0" fontId="0" fillId="3" borderId="14" xfId="0" applyFill="1" applyBorder="1" applyAlignment="1">
      <alignment horizontal="center" vertical="center"/>
    </xf>
    <xf numFmtId="0" fontId="6" fillId="3" borderId="14" xfId="0" applyFont="1" applyFill="1" applyBorder="1" applyAlignment="1">
      <alignment horizontal="center" vertical="center" wrapText="1"/>
    </xf>
    <xf numFmtId="0" fontId="0" fillId="0" borderId="15" xfId="0" applyBorder="1" applyAlignment="1">
      <alignment horizontal="center" vertical="center"/>
    </xf>
    <xf numFmtId="0" fontId="6" fillId="0" borderId="15"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center" wrapText="1"/>
    </xf>
    <xf numFmtId="0" fontId="0" fillId="0" borderId="0" xfId="0" applyBorder="1"/>
    <xf numFmtId="0" fontId="5" fillId="0" borderId="8" xfId="0" applyFont="1" applyBorder="1" applyAlignment="1">
      <alignment wrapText="1"/>
    </xf>
    <xf numFmtId="0" fontId="0" fillId="2" borderId="12" xfId="0" applyFill="1" applyBorder="1"/>
    <xf numFmtId="0" fontId="2" fillId="0" borderId="0" xfId="0" applyFont="1" applyBorder="1" applyAlignment="1">
      <alignment wrapText="1"/>
    </xf>
    <xf numFmtId="0" fontId="0" fillId="0" borderId="13" xfId="0" applyBorder="1"/>
    <xf numFmtId="0" fontId="0" fillId="0" borderId="14" xfId="0" applyBorder="1"/>
    <xf numFmtId="0" fontId="0" fillId="0" borderId="14" xfId="0" applyBorder="1" applyAlignment="1"/>
    <xf numFmtId="0" fontId="0" fillId="0" borderId="14" xfId="0" applyBorder="1" applyAlignment="1">
      <alignment horizontal="center" vertical="center"/>
    </xf>
    <xf numFmtId="0" fontId="6" fillId="0" borderId="14" xfId="0" applyFont="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6" fillId="0" borderId="1" xfId="0" applyFont="1" applyBorder="1" applyAlignment="1">
      <alignment vertical="center" wrapText="1"/>
    </xf>
    <xf numFmtId="0" fontId="6" fillId="0" borderId="3" xfId="0" applyFont="1" applyBorder="1" applyAlignment="1">
      <alignment vertical="center" wrapText="1"/>
    </xf>
    <xf numFmtId="0" fontId="0" fillId="0" borderId="2" xfId="0" applyBorder="1" applyAlignment="1">
      <alignment horizontal="center" vertical="center"/>
    </xf>
    <xf numFmtId="0" fontId="6" fillId="0" borderId="2" xfId="0" applyFont="1" applyBorder="1" applyAlignment="1">
      <alignment vertical="center" wrapText="1"/>
    </xf>
    <xf numFmtId="0" fontId="6" fillId="0" borderId="7" xfId="0" applyFont="1" applyBorder="1" applyAlignment="1">
      <alignment vertical="center" wrapText="1"/>
    </xf>
    <xf numFmtId="0" fontId="0" fillId="0" borderId="13" xfId="0" applyBorder="1" applyAlignment="1">
      <alignment horizontal="center" vertical="center"/>
    </xf>
    <xf numFmtId="0" fontId="0" fillId="0" borderId="3" xfId="0" applyBorder="1" applyAlignment="1">
      <alignment horizontal="center" vertical="center"/>
    </xf>
    <xf numFmtId="0" fontId="3" fillId="0" borderId="1" xfId="0" applyFont="1" applyBorder="1" applyAlignment="1">
      <alignment horizontal="center" vertical="center"/>
    </xf>
    <xf numFmtId="0" fontId="0" fillId="3" borderId="4" xfId="0" applyFill="1" applyBorder="1" applyAlignment="1"/>
    <xf numFmtId="0" fontId="0" fillId="3" borderId="0" xfId="0" applyFill="1" applyBorder="1" applyAlignment="1"/>
    <xf numFmtId="0" fontId="0" fillId="2" borderId="0" xfId="0" applyFill="1" applyAlignment="1"/>
    <xf numFmtId="0" fontId="0" fillId="3" borderId="13" xfId="0" applyFill="1" applyBorder="1" applyAlignment="1"/>
    <xf numFmtId="0" fontId="0" fillId="0" borderId="1" xfId="0" applyBorder="1" applyAlignment="1">
      <alignment horizontal="center" vertical="center" wrapText="1"/>
    </xf>
    <xf numFmtId="0" fontId="0" fillId="0" borderId="0" xfId="0" applyAlignment="1"/>
    <xf numFmtId="0" fontId="0" fillId="0" borderId="2" xfId="0" applyBorder="1" applyAlignment="1">
      <alignment horizontal="center" vertical="center"/>
    </xf>
    <xf numFmtId="0" fontId="0" fillId="0" borderId="1" xfId="0" applyBorder="1" applyAlignment="1">
      <alignment horizontal="center" vertical="center"/>
    </xf>
    <xf numFmtId="0" fontId="0" fillId="0" borderId="2" xfId="0" applyBorder="1" applyAlignment="1"/>
    <xf numFmtId="0" fontId="4" fillId="0" borderId="13" xfId="0" applyFont="1" applyBorder="1" applyAlignment="1">
      <alignment horizontal="justify" vertical="center"/>
    </xf>
    <xf numFmtId="0" fontId="2" fillId="0" borderId="13" xfId="0" applyFont="1" applyFill="1" applyBorder="1"/>
    <xf numFmtId="0" fontId="5" fillId="0" borderId="13" xfId="0" applyFont="1" applyBorder="1" applyAlignment="1">
      <alignment horizontal="left" vertical="top"/>
    </xf>
    <xf numFmtId="0" fontId="13" fillId="0" borderId="1" xfId="0" applyFont="1" applyBorder="1" applyAlignment="1">
      <alignment horizontal="center" vertical="center" wrapText="1"/>
    </xf>
    <xf numFmtId="0" fontId="14" fillId="0" borderId="14" xfId="0" applyFont="1" applyBorder="1" applyAlignment="1">
      <alignment vertical="top" wrapText="1"/>
    </xf>
    <xf numFmtId="0" fontId="0" fillId="0" borderId="15" xfId="0" applyBorder="1" applyAlignment="1">
      <alignment horizontal="center" vertical="center" wrapText="1"/>
    </xf>
    <xf numFmtId="0" fontId="13" fillId="0" borderId="8" xfId="0" applyFont="1" applyBorder="1" applyAlignment="1">
      <alignment horizontal="center" vertical="center" wrapText="1"/>
    </xf>
    <xf numFmtId="0" fontId="0" fillId="3" borderId="1" xfId="0" applyFill="1" applyBorder="1" applyAlignment="1">
      <alignment horizontal="center" vertical="center" wrapText="1"/>
    </xf>
    <xf numFmtId="0" fontId="0" fillId="5" borderId="15" xfId="0" applyFill="1" applyBorder="1" applyAlignment="1">
      <alignment horizontal="center" vertical="center"/>
    </xf>
    <xf numFmtId="0" fontId="0" fillId="5" borderId="15" xfId="0" applyFill="1" applyBorder="1" applyAlignment="1">
      <alignment horizontal="center" vertical="center" wrapText="1"/>
    </xf>
    <xf numFmtId="0" fontId="0" fillId="5" borderId="1" xfId="0" applyFill="1" applyBorder="1" applyAlignment="1">
      <alignment horizontal="center" vertical="center"/>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2" fillId="4" borderId="13" xfId="0" applyFont="1" applyFill="1" applyBorder="1"/>
    <xf numFmtId="0" fontId="0" fillId="4" borderId="1" xfId="0"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0" fillId="3" borderId="3" xfId="0" applyFill="1" applyBorder="1" applyAlignment="1">
      <alignment wrapText="1"/>
    </xf>
    <xf numFmtId="0" fontId="0" fillId="3" borderId="4" xfId="0" applyFill="1" applyBorder="1" applyAlignment="1">
      <alignment wrapText="1"/>
    </xf>
    <xf numFmtId="0" fontId="0" fillId="3" borderId="4" xfId="0" applyFill="1" applyBorder="1" applyAlignment="1"/>
    <xf numFmtId="0" fontId="0" fillId="3" borderId="3" xfId="0" applyFill="1" applyBorder="1" applyAlignment="1"/>
    <xf numFmtId="0" fontId="1" fillId="2" borderId="0" xfId="0" applyFont="1" applyFill="1" applyAlignment="1"/>
    <xf numFmtId="0" fontId="0" fillId="0" borderId="0" xfId="0" applyAlignment="1"/>
    <xf numFmtId="0" fontId="0" fillId="0" borderId="2" xfId="0" applyBorder="1" applyAlignment="1">
      <alignment horizontal="center" vertical="center"/>
    </xf>
    <xf numFmtId="0" fontId="0" fillId="0" borderId="1" xfId="0" applyBorder="1" applyAlignment="1">
      <alignment horizontal="center" vertical="center"/>
    </xf>
    <xf numFmtId="0" fontId="9" fillId="0" borderId="2" xfId="0" applyFont="1" applyBorder="1" applyAlignment="1">
      <alignment horizontal="center"/>
    </xf>
    <xf numFmtId="0" fontId="0" fillId="0" borderId="2" xfId="0" applyBorder="1" applyAlignment="1"/>
    <xf numFmtId="0" fontId="0" fillId="0" borderId="7" xfId="0" applyBorder="1" applyAlignment="1"/>
    <xf numFmtId="14" fontId="1" fillId="2" borderId="7" xfId="0" applyNumberFormat="1" applyFont="1" applyFill="1" applyBorder="1" applyAlignment="1"/>
    <xf numFmtId="14" fontId="0" fillId="0" borderId="13" xfId="0" applyNumberFormat="1" applyBorder="1" applyAlignment="1"/>
    <xf numFmtId="14" fontId="0" fillId="0" borderId="11" xfId="0" applyNumberFormat="1" applyBorder="1" applyAlignment="1"/>
    <xf numFmtId="14" fontId="0" fillId="0" borderId="14" xfId="0" applyNumberFormat="1" applyBorder="1" applyAlignment="1"/>
    <xf numFmtId="0" fontId="6" fillId="0" borderId="1" xfId="0" applyFont="1" applyBorder="1" applyAlignment="1">
      <alignment horizontal="center" wrapText="1"/>
    </xf>
    <xf numFmtId="0" fontId="0" fillId="0" borderId="2" xfId="0" applyBorder="1" applyAlignment="1">
      <alignment horizontal="center"/>
    </xf>
    <xf numFmtId="0" fontId="0" fillId="0" borderId="1" xfId="0" applyBorder="1" applyAlignment="1">
      <alignment horizontal="center"/>
    </xf>
    <xf numFmtId="0" fontId="0" fillId="3" borderId="7" xfId="0" applyFill="1" applyBorder="1" applyAlignment="1"/>
    <xf numFmtId="0" fontId="0" fillId="3" borderId="13" xfId="0" applyFill="1" applyBorder="1" applyAlignment="1"/>
    <xf numFmtId="0" fontId="0" fillId="3" borderId="9" xfId="0" applyFill="1" applyBorder="1" applyAlignment="1"/>
    <xf numFmtId="0" fontId="0" fillId="3" borderId="0" xfId="0" applyFill="1" applyBorder="1" applyAlignment="1"/>
    <xf numFmtId="0" fontId="0" fillId="2" borderId="0" xfId="0" applyFill="1" applyAlignment="1"/>
    <xf numFmtId="0" fontId="0" fillId="0" borderId="13" xfId="0" applyBorder="1" applyAlignment="1">
      <alignment horizontal="center" vertical="center"/>
    </xf>
    <xf numFmtId="0" fontId="0" fillId="0" borderId="8" xfId="0" applyBorder="1" applyAlignment="1">
      <alignment horizontal="center" vertical="center"/>
    </xf>
    <xf numFmtId="0" fontId="14" fillId="0" borderId="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8" xfId="0" applyFont="1" applyBorder="1" applyAlignment="1">
      <alignment horizontal="center" vertical="center" wrapText="1"/>
    </xf>
    <xf numFmtId="0" fontId="6" fillId="0" borderId="3" xfId="0" applyFont="1" applyBorder="1" applyAlignment="1">
      <alignment vertical="center" wrapText="1"/>
    </xf>
    <xf numFmtId="0" fontId="0" fillId="0" borderId="5" xfId="0"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wrapText="1"/>
    </xf>
    <xf numFmtId="0" fontId="15" fillId="6" borderId="0" xfId="0" applyFont="1" applyFill="1" applyBorder="1" applyAlignment="1">
      <alignment horizontal="center" vertical="center" textRotation="90" wrapText="1"/>
    </xf>
    <xf numFmtId="0" fontId="15" fillId="6" borderId="0" xfId="0" applyFont="1" applyFill="1" applyBorder="1" applyAlignment="1">
      <alignment horizontal="right" vertical="top" wrapText="1"/>
    </xf>
    <xf numFmtId="0" fontId="16" fillId="6" borderId="0" xfId="0" applyFont="1" applyFill="1" applyBorder="1" applyAlignment="1">
      <alignment horizontal="left" wrapText="1"/>
    </xf>
    <xf numFmtId="0" fontId="0" fillId="0" borderId="0" xfId="0" applyAlignment="1">
      <alignment horizontal="left" wrapText="1"/>
    </xf>
    <xf numFmtId="0" fontId="16" fillId="6" borderId="0" xfId="0" applyFont="1" applyFill="1" applyBorder="1" applyAlignment="1">
      <alignment horizontal="center" wrapText="1"/>
    </xf>
    <xf numFmtId="0" fontId="0" fillId="0" borderId="0" xfId="0" applyAlignment="1">
      <alignment horizontal="center" wrapText="1"/>
    </xf>
    <xf numFmtId="0" fontId="0" fillId="0" borderId="0" xfId="0" applyAlignment="1">
      <alignment vertical="top" wrapText="1"/>
    </xf>
    <xf numFmtId="0" fontId="17" fillId="0" borderId="0" xfId="0" applyFont="1" applyBorder="1" applyAlignment="1">
      <alignment horizontal="center" vertical="center" textRotation="90" wrapText="1"/>
    </xf>
    <xf numFmtId="0" fontId="15" fillId="6" borderId="0" xfId="0" applyFont="1" applyFill="1" applyBorder="1" applyAlignment="1">
      <alignment horizontal="center" vertical="center" wrapText="1"/>
    </xf>
    <xf numFmtId="0" fontId="15" fillId="6" borderId="0" xfId="0" applyFont="1" applyFill="1" applyBorder="1" applyAlignment="1">
      <alignment horizontal="center" vertical="top" wrapText="1"/>
    </xf>
    <xf numFmtId="0" fontId="19" fillId="6" borderId="14"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20" fillId="6" borderId="9" xfId="0" applyFont="1" applyFill="1" applyBorder="1" applyAlignment="1">
      <alignment horizontal="center" vertical="center" wrapText="1"/>
    </xf>
    <xf numFmtId="0" fontId="0" fillId="0" borderId="0" xfId="0" applyAlignment="1">
      <alignment horizontal="center" vertical="center" textRotation="90" wrapText="1"/>
    </xf>
    <xf numFmtId="0" fontId="17" fillId="0" borderId="14" xfId="0" applyFont="1" applyBorder="1" applyAlignment="1">
      <alignment horizontal="center" vertical="center" wrapText="1"/>
    </xf>
    <xf numFmtId="0" fontId="17" fillId="0" borderId="14" xfId="0" applyFont="1" applyBorder="1" applyAlignment="1">
      <alignment horizontal="center" vertical="top" wrapText="1"/>
    </xf>
    <xf numFmtId="0" fontId="21" fillId="6" borderId="1" xfId="0" applyFont="1" applyFill="1" applyBorder="1" applyAlignment="1">
      <alignment horizontal="center" wrapText="1"/>
    </xf>
    <xf numFmtId="0" fontId="23" fillId="6" borderId="1" xfId="0" applyFont="1" applyFill="1" applyBorder="1" applyAlignment="1">
      <alignment horizontal="center" vertical="center" wrapText="1"/>
    </xf>
    <xf numFmtId="0" fontId="24" fillId="0" borderId="11" xfId="0" applyFont="1" applyBorder="1" applyAlignment="1">
      <alignment horizontal="center" vertical="center" wrapText="1"/>
    </xf>
    <xf numFmtId="0" fontId="15" fillId="6" borderId="0"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0" fillId="7" borderId="10" xfId="0" applyFill="1" applyBorder="1" applyAlignment="1">
      <alignment vertical="top" wrapText="1"/>
    </xf>
    <xf numFmtId="0" fontId="25" fillId="8" borderId="1" xfId="0" applyFont="1" applyFill="1" applyBorder="1" applyAlignment="1">
      <alignment vertical="top" wrapText="1"/>
    </xf>
    <xf numFmtId="0" fontId="26" fillId="7" borderId="1" xfId="0" applyFont="1" applyFill="1" applyBorder="1" applyAlignment="1">
      <alignment horizontal="center" vertical="center" wrapText="1"/>
    </xf>
    <xf numFmtId="0" fontId="26" fillId="9"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0" fillId="10" borderId="1" xfId="0" applyFill="1" applyBorder="1" applyAlignment="1">
      <alignment horizontal="center" vertical="center" wrapText="1"/>
    </xf>
    <xf numFmtId="0" fontId="0" fillId="0" borderId="1" xfId="0" applyBorder="1" applyAlignment="1">
      <alignment vertical="top" wrapText="1"/>
    </xf>
    <xf numFmtId="0" fontId="28" fillId="0" borderId="1" xfId="0" applyFont="1" applyBorder="1" applyAlignment="1">
      <alignment horizontal="left" vertical="center" wrapText="1"/>
    </xf>
    <xf numFmtId="0" fontId="0" fillId="0" borderId="10" xfId="0" applyBorder="1" applyAlignment="1">
      <alignment vertical="top" wrapText="1"/>
    </xf>
    <xf numFmtId="0" fontId="27" fillId="0" borderId="0" xfId="0" applyFont="1" applyAlignment="1">
      <alignment horizontal="center" vertical="center" wrapText="1"/>
    </xf>
    <xf numFmtId="0" fontId="25" fillId="11" borderId="1" xfId="0" applyFont="1" applyFill="1" applyBorder="1" applyAlignment="1">
      <alignment vertical="top" wrapText="1"/>
    </xf>
    <xf numFmtId="0" fontId="25" fillId="12" borderId="1" xfId="0" applyFont="1" applyFill="1" applyBorder="1" applyAlignment="1">
      <alignment vertical="top" wrapText="1"/>
    </xf>
    <xf numFmtId="0" fontId="25" fillId="9" borderId="1" xfId="0" applyFont="1" applyFill="1" applyBorder="1" applyAlignment="1">
      <alignment vertical="top" wrapText="1"/>
    </xf>
    <xf numFmtId="0" fontId="25" fillId="13" borderId="1" xfId="0" applyFont="1" applyFill="1" applyBorder="1" applyAlignment="1">
      <alignment vertical="top" wrapText="1"/>
    </xf>
    <xf numFmtId="0" fontId="25" fillId="9" borderId="6" xfId="0" applyFont="1" applyFill="1" applyBorder="1" applyAlignment="1">
      <alignment vertical="top" wrapText="1"/>
    </xf>
    <xf numFmtId="0" fontId="0" fillId="7" borderId="0" xfId="0" applyFill="1" applyAlignment="1">
      <alignment vertical="top" wrapText="1"/>
    </xf>
  </cellXfs>
  <cellStyles count="1">
    <cellStyle name="Normal" xfId="0" builtinId="0"/>
  </cellStyles>
  <dxfs count="3">
    <dxf>
      <font>
        <color rgb="FF9C0006"/>
      </font>
      <fill>
        <patternFill>
          <bgColor rgb="FFFFC7CE"/>
        </patternFill>
      </fill>
    </dxf>
    <dxf>
      <font>
        <color theme="0"/>
      </font>
      <fill>
        <patternFill>
          <fgColor rgb="FFFF0000"/>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xdr:from>
      <xdr:col>2</xdr:col>
      <xdr:colOff>800100</xdr:colOff>
      <xdr:row>1</xdr:row>
      <xdr:rowOff>198120</xdr:rowOff>
    </xdr:from>
    <xdr:to>
      <xdr:col>2</xdr:col>
      <xdr:colOff>1028700</xdr:colOff>
      <xdr:row>2</xdr:row>
      <xdr:rowOff>0</xdr:rowOff>
    </xdr:to>
    <xdr:sp macro="" textlink="">
      <xdr:nvSpPr>
        <xdr:cNvPr id="2" name="Flèche vers le bas 1"/>
        <xdr:cNvSpPr/>
      </xdr:nvSpPr>
      <xdr:spPr>
        <a:xfrm>
          <a:off x="5661660" y="1013460"/>
          <a:ext cx="228600" cy="36576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0</xdr:col>
      <xdr:colOff>190500</xdr:colOff>
      <xdr:row>0</xdr:row>
      <xdr:rowOff>91440</xdr:rowOff>
    </xdr:from>
    <xdr:to>
      <xdr:col>1</xdr:col>
      <xdr:colOff>3863340</xdr:colOff>
      <xdr:row>1</xdr:row>
      <xdr:rowOff>365760</xdr:rowOff>
    </xdr:to>
    <xdr:sp macro="" textlink="">
      <xdr:nvSpPr>
        <xdr:cNvPr id="3" name="ZoneTexte 2"/>
        <xdr:cNvSpPr txBox="1"/>
      </xdr:nvSpPr>
      <xdr:spPr>
        <a:xfrm>
          <a:off x="190500" y="91440"/>
          <a:ext cx="3970020" cy="10896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3200">
              <a:solidFill>
                <a:schemeClr val="bg1"/>
              </a:solidFill>
            </a:rPr>
            <a:t>Analyse de mon chantier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26</xdr:col>
      <xdr:colOff>651087</xdr:colOff>
      <xdr:row>0</xdr:row>
      <xdr:rowOff>83609</xdr:rowOff>
    </xdr:from>
    <xdr:to>
      <xdr:col>27</xdr:col>
      <xdr:colOff>655319</xdr:colOff>
      <xdr:row>1</xdr:row>
      <xdr:rowOff>19473</xdr:rowOff>
    </xdr:to>
    <xdr:pic>
      <xdr:nvPicPr>
        <xdr:cNvPr id="2" name="Image 1"/>
        <xdr:cNvPicPr/>
      </xdr:nvPicPr>
      <xdr:blipFill rotWithShape="1">
        <a:blip xmlns:r="http://schemas.openxmlformats.org/officeDocument/2006/relationships" r:embed="rId1"/>
        <a:srcRect l="31801" t="14877" r="59053" b="70996"/>
        <a:stretch/>
      </xdr:blipFill>
      <xdr:spPr bwMode="auto">
        <a:xfrm>
          <a:off x="23145327" y="83609"/>
          <a:ext cx="743372" cy="108648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60960</xdr:colOff>
      <xdr:row>0</xdr:row>
      <xdr:rowOff>76200</xdr:rowOff>
    </xdr:from>
    <xdr:to>
      <xdr:col>4</xdr:col>
      <xdr:colOff>33443</xdr:colOff>
      <xdr:row>1</xdr:row>
      <xdr:rowOff>4342</xdr:rowOff>
    </xdr:to>
    <xdr:pic>
      <xdr:nvPicPr>
        <xdr:cNvPr id="3" name="Imag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54980" y="76200"/>
          <a:ext cx="711623" cy="1078762"/>
        </a:xfrm>
        <a:prstGeom prst="rect">
          <a:avLst/>
        </a:prstGeom>
      </xdr:spPr>
    </xdr:pic>
    <xdr:clientData/>
  </xdr:twoCellAnchor>
  <xdr:twoCellAnchor editAs="oneCell">
    <xdr:from>
      <xdr:col>5</xdr:col>
      <xdr:colOff>41274</xdr:colOff>
      <xdr:row>0</xdr:row>
      <xdr:rowOff>75142</xdr:rowOff>
    </xdr:from>
    <xdr:to>
      <xdr:col>6</xdr:col>
      <xdr:colOff>121919</xdr:colOff>
      <xdr:row>0</xdr:row>
      <xdr:rowOff>1148927</xdr:rowOff>
    </xdr:to>
    <xdr:pic>
      <xdr:nvPicPr>
        <xdr:cNvPr id="4" name="Image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13574" y="75142"/>
          <a:ext cx="819785" cy="1073785"/>
        </a:xfrm>
        <a:prstGeom prst="rect">
          <a:avLst/>
        </a:prstGeom>
      </xdr:spPr>
    </xdr:pic>
    <xdr:clientData/>
  </xdr:twoCellAnchor>
  <xdr:twoCellAnchor editAs="oneCell">
    <xdr:from>
      <xdr:col>6</xdr:col>
      <xdr:colOff>714799</xdr:colOff>
      <xdr:row>0</xdr:row>
      <xdr:rowOff>71967</xdr:rowOff>
    </xdr:from>
    <xdr:to>
      <xdr:col>7</xdr:col>
      <xdr:colOff>711623</xdr:colOff>
      <xdr:row>1</xdr:row>
      <xdr:rowOff>9843</xdr:rowOff>
    </xdr:to>
    <xdr:pic>
      <xdr:nvPicPr>
        <xdr:cNvPr id="5" name="Image 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426239" y="71967"/>
          <a:ext cx="735964" cy="1088496"/>
        </a:xfrm>
        <a:prstGeom prst="rect">
          <a:avLst/>
        </a:prstGeom>
      </xdr:spPr>
    </xdr:pic>
    <xdr:clientData/>
  </xdr:twoCellAnchor>
  <xdr:twoCellAnchor editAs="oneCell">
    <xdr:from>
      <xdr:col>8</xdr:col>
      <xdr:colOff>655734</xdr:colOff>
      <xdr:row>0</xdr:row>
      <xdr:rowOff>69427</xdr:rowOff>
    </xdr:from>
    <xdr:to>
      <xdr:col>9</xdr:col>
      <xdr:colOff>676275</xdr:colOff>
      <xdr:row>0</xdr:row>
      <xdr:rowOff>1150453</xdr:rowOff>
    </xdr:to>
    <xdr:pic>
      <xdr:nvPicPr>
        <xdr:cNvPr id="6" name="Image 5"/>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845454" y="69427"/>
          <a:ext cx="759681" cy="1081026"/>
        </a:xfrm>
        <a:prstGeom prst="rect">
          <a:avLst/>
        </a:prstGeom>
      </xdr:spPr>
    </xdr:pic>
    <xdr:clientData/>
  </xdr:twoCellAnchor>
  <xdr:twoCellAnchor editAs="oneCell">
    <xdr:from>
      <xdr:col>5</xdr:col>
      <xdr:colOff>722419</xdr:colOff>
      <xdr:row>0</xdr:row>
      <xdr:rowOff>75141</xdr:rowOff>
    </xdr:from>
    <xdr:to>
      <xdr:col>6</xdr:col>
      <xdr:colOff>722419</xdr:colOff>
      <xdr:row>1</xdr:row>
      <xdr:rowOff>3284</xdr:rowOff>
    </xdr:to>
    <xdr:pic>
      <xdr:nvPicPr>
        <xdr:cNvPr id="7" name="Image 6"/>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694719" y="75141"/>
          <a:ext cx="739140" cy="1078763"/>
        </a:xfrm>
        <a:prstGeom prst="rect">
          <a:avLst/>
        </a:prstGeom>
      </xdr:spPr>
    </xdr:pic>
    <xdr:clientData/>
  </xdr:twoCellAnchor>
  <xdr:twoCellAnchor editAs="oneCell">
    <xdr:from>
      <xdr:col>10</xdr:col>
      <xdr:colOff>648968</xdr:colOff>
      <xdr:row>0</xdr:row>
      <xdr:rowOff>82126</xdr:rowOff>
    </xdr:from>
    <xdr:to>
      <xdr:col>11</xdr:col>
      <xdr:colOff>658255</xdr:colOff>
      <xdr:row>1</xdr:row>
      <xdr:rowOff>4232</xdr:rowOff>
    </xdr:to>
    <xdr:pic>
      <xdr:nvPicPr>
        <xdr:cNvPr id="8" name="Image 7"/>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1316968" y="82126"/>
          <a:ext cx="748427" cy="1072726"/>
        </a:xfrm>
        <a:prstGeom prst="rect">
          <a:avLst/>
        </a:prstGeom>
      </xdr:spPr>
    </xdr:pic>
    <xdr:clientData/>
  </xdr:twoCellAnchor>
  <xdr:twoCellAnchor editAs="oneCell">
    <xdr:from>
      <xdr:col>24</xdr:col>
      <xdr:colOff>602827</xdr:colOff>
      <xdr:row>0</xdr:row>
      <xdr:rowOff>87630</xdr:rowOff>
    </xdr:from>
    <xdr:to>
      <xdr:col>25</xdr:col>
      <xdr:colOff>611294</xdr:colOff>
      <xdr:row>1</xdr:row>
      <xdr:rowOff>11853</xdr:rowOff>
    </xdr:to>
    <xdr:pic>
      <xdr:nvPicPr>
        <xdr:cNvPr id="9" name="Image 8"/>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21618787" y="87630"/>
          <a:ext cx="747607" cy="1074843"/>
        </a:xfrm>
        <a:prstGeom prst="rect">
          <a:avLst/>
        </a:prstGeom>
      </xdr:spPr>
    </xdr:pic>
    <xdr:clientData/>
  </xdr:twoCellAnchor>
  <xdr:twoCellAnchor editAs="oneCell">
    <xdr:from>
      <xdr:col>17</xdr:col>
      <xdr:colOff>671194</xdr:colOff>
      <xdr:row>0</xdr:row>
      <xdr:rowOff>76105</xdr:rowOff>
    </xdr:from>
    <xdr:to>
      <xdr:col>18</xdr:col>
      <xdr:colOff>661670</xdr:colOff>
      <xdr:row>1</xdr:row>
      <xdr:rowOff>6405</xdr:rowOff>
    </xdr:to>
    <xdr:pic>
      <xdr:nvPicPr>
        <xdr:cNvPr id="10" name="Image 9"/>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6513174" y="76105"/>
          <a:ext cx="729616" cy="1080920"/>
        </a:xfrm>
        <a:prstGeom prst="rect">
          <a:avLst/>
        </a:prstGeom>
      </xdr:spPr>
    </xdr:pic>
    <xdr:clientData/>
  </xdr:twoCellAnchor>
  <xdr:twoCellAnchor editAs="oneCell">
    <xdr:from>
      <xdr:col>9</xdr:col>
      <xdr:colOff>668655</xdr:colOff>
      <xdr:row>0</xdr:row>
      <xdr:rowOff>80011</xdr:rowOff>
    </xdr:from>
    <xdr:to>
      <xdr:col>10</xdr:col>
      <xdr:colOff>688765</xdr:colOff>
      <xdr:row>0</xdr:row>
      <xdr:rowOff>1150273</xdr:rowOff>
    </xdr:to>
    <xdr:pic>
      <xdr:nvPicPr>
        <xdr:cNvPr id="11" name="Image 10"/>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0597515" y="80011"/>
          <a:ext cx="759250" cy="1070262"/>
        </a:xfrm>
        <a:prstGeom prst="rect">
          <a:avLst/>
        </a:prstGeom>
      </xdr:spPr>
    </xdr:pic>
    <xdr:clientData/>
  </xdr:twoCellAnchor>
  <xdr:twoCellAnchor editAs="oneCell">
    <xdr:from>
      <xdr:col>27</xdr:col>
      <xdr:colOff>666540</xdr:colOff>
      <xdr:row>0</xdr:row>
      <xdr:rowOff>105833</xdr:rowOff>
    </xdr:from>
    <xdr:to>
      <xdr:col>28</xdr:col>
      <xdr:colOff>699346</xdr:colOff>
      <xdr:row>1</xdr:row>
      <xdr:rowOff>6773</xdr:rowOff>
    </xdr:to>
    <xdr:pic>
      <xdr:nvPicPr>
        <xdr:cNvPr id="12" name="Image 11"/>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23899920" y="105833"/>
          <a:ext cx="771946" cy="1051560"/>
        </a:xfrm>
        <a:prstGeom prst="rect">
          <a:avLst/>
        </a:prstGeom>
      </xdr:spPr>
    </xdr:pic>
    <xdr:clientData/>
  </xdr:twoCellAnchor>
  <xdr:twoCellAnchor editAs="oneCell">
    <xdr:from>
      <xdr:col>15</xdr:col>
      <xdr:colOff>687706</xdr:colOff>
      <xdr:row>0</xdr:row>
      <xdr:rowOff>84667</xdr:rowOff>
    </xdr:from>
    <xdr:to>
      <xdr:col>16</xdr:col>
      <xdr:colOff>689200</xdr:colOff>
      <xdr:row>1</xdr:row>
      <xdr:rowOff>21590</xdr:rowOff>
    </xdr:to>
    <xdr:pic>
      <xdr:nvPicPr>
        <xdr:cNvPr id="13" name="Image 12"/>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5051406" y="84667"/>
          <a:ext cx="740634" cy="1087543"/>
        </a:xfrm>
        <a:prstGeom prst="rect">
          <a:avLst/>
        </a:prstGeom>
      </xdr:spPr>
    </xdr:pic>
    <xdr:clientData/>
  </xdr:twoCellAnchor>
  <xdr:twoCellAnchor editAs="oneCell">
    <xdr:from>
      <xdr:col>22</xdr:col>
      <xdr:colOff>666539</xdr:colOff>
      <xdr:row>0</xdr:row>
      <xdr:rowOff>95250</xdr:rowOff>
    </xdr:from>
    <xdr:to>
      <xdr:col>23</xdr:col>
      <xdr:colOff>650665</xdr:colOff>
      <xdr:row>0</xdr:row>
      <xdr:rowOff>1137389</xdr:rowOff>
    </xdr:to>
    <xdr:pic>
      <xdr:nvPicPr>
        <xdr:cNvPr id="14" name="Image 13"/>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0204219" y="95250"/>
          <a:ext cx="723266" cy="1042139"/>
        </a:xfrm>
        <a:prstGeom prst="rect">
          <a:avLst/>
        </a:prstGeom>
      </xdr:spPr>
    </xdr:pic>
    <xdr:clientData/>
  </xdr:twoCellAnchor>
  <xdr:twoCellAnchor editAs="oneCell">
    <xdr:from>
      <xdr:col>13</xdr:col>
      <xdr:colOff>651784</xdr:colOff>
      <xdr:row>0</xdr:row>
      <xdr:rowOff>98212</xdr:rowOff>
    </xdr:from>
    <xdr:to>
      <xdr:col>14</xdr:col>
      <xdr:colOff>681906</xdr:colOff>
      <xdr:row>1</xdr:row>
      <xdr:rowOff>16216</xdr:rowOff>
    </xdr:to>
    <xdr:pic>
      <xdr:nvPicPr>
        <xdr:cNvPr id="15" name="Image 14"/>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3537204" y="98212"/>
          <a:ext cx="769262" cy="1068624"/>
        </a:xfrm>
        <a:prstGeom prst="rect">
          <a:avLst/>
        </a:prstGeom>
      </xdr:spPr>
    </xdr:pic>
    <xdr:clientData/>
  </xdr:twoCellAnchor>
  <xdr:twoCellAnchor editAs="oneCell">
    <xdr:from>
      <xdr:col>20</xdr:col>
      <xdr:colOff>611717</xdr:colOff>
      <xdr:row>0</xdr:row>
      <xdr:rowOff>84666</xdr:rowOff>
    </xdr:from>
    <xdr:to>
      <xdr:col>21</xdr:col>
      <xdr:colOff>607762</xdr:colOff>
      <xdr:row>0</xdr:row>
      <xdr:rowOff>1144805</xdr:rowOff>
    </xdr:to>
    <xdr:pic>
      <xdr:nvPicPr>
        <xdr:cNvPr id="16" name="Image 15"/>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8671117" y="84666"/>
          <a:ext cx="735185" cy="1060139"/>
        </a:xfrm>
        <a:prstGeom prst="rect">
          <a:avLst/>
        </a:prstGeom>
      </xdr:spPr>
    </xdr:pic>
    <xdr:clientData/>
  </xdr:twoCellAnchor>
  <xdr:twoCellAnchor editAs="oneCell">
    <xdr:from>
      <xdr:col>16</xdr:col>
      <xdr:colOff>693421</xdr:colOff>
      <xdr:row>0</xdr:row>
      <xdr:rowOff>92287</xdr:rowOff>
    </xdr:from>
    <xdr:to>
      <xdr:col>17</xdr:col>
      <xdr:colOff>661672</xdr:colOff>
      <xdr:row>1</xdr:row>
      <xdr:rowOff>20872</xdr:rowOff>
    </xdr:to>
    <xdr:pic>
      <xdr:nvPicPr>
        <xdr:cNvPr id="17" name="Image 16"/>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5796261" y="92287"/>
          <a:ext cx="707391" cy="1079205"/>
        </a:xfrm>
        <a:prstGeom prst="rect">
          <a:avLst/>
        </a:prstGeom>
      </xdr:spPr>
    </xdr:pic>
    <xdr:clientData/>
  </xdr:twoCellAnchor>
  <xdr:twoCellAnchor editAs="oneCell">
    <xdr:from>
      <xdr:col>18</xdr:col>
      <xdr:colOff>661668</xdr:colOff>
      <xdr:row>0</xdr:row>
      <xdr:rowOff>74083</xdr:rowOff>
    </xdr:from>
    <xdr:to>
      <xdr:col>19</xdr:col>
      <xdr:colOff>646554</xdr:colOff>
      <xdr:row>0</xdr:row>
      <xdr:rowOff>1143753</xdr:rowOff>
    </xdr:to>
    <xdr:pic>
      <xdr:nvPicPr>
        <xdr:cNvPr id="18" name="Image 17"/>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7242788" y="74083"/>
          <a:ext cx="724026" cy="1069670"/>
        </a:xfrm>
        <a:prstGeom prst="rect">
          <a:avLst/>
        </a:prstGeom>
      </xdr:spPr>
    </xdr:pic>
    <xdr:clientData/>
  </xdr:twoCellAnchor>
  <xdr:twoCellAnchor editAs="oneCell">
    <xdr:from>
      <xdr:col>4</xdr:col>
      <xdr:colOff>8467</xdr:colOff>
      <xdr:row>0</xdr:row>
      <xdr:rowOff>75142</xdr:rowOff>
    </xdr:from>
    <xdr:to>
      <xdr:col>5</xdr:col>
      <xdr:colOff>48375</xdr:colOff>
      <xdr:row>0</xdr:row>
      <xdr:rowOff>1148927</xdr:rowOff>
    </xdr:to>
    <xdr:pic>
      <xdr:nvPicPr>
        <xdr:cNvPr id="19" name="Image 18"/>
        <xdr:cNvPicPr>
          <a:picLocks noChangeAspect="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b="14925"/>
        <a:stretch/>
      </xdr:blipFill>
      <xdr:spPr>
        <a:xfrm>
          <a:off x="6241627" y="75142"/>
          <a:ext cx="779048" cy="601345"/>
        </a:xfrm>
        <a:prstGeom prst="rect">
          <a:avLst/>
        </a:prstGeom>
      </xdr:spPr>
    </xdr:pic>
    <xdr:clientData/>
  </xdr:twoCellAnchor>
  <xdr:twoCellAnchor editAs="oneCell">
    <xdr:from>
      <xdr:col>12</xdr:col>
      <xdr:colOff>640080</xdr:colOff>
      <xdr:row>0</xdr:row>
      <xdr:rowOff>80011</xdr:rowOff>
    </xdr:from>
    <xdr:to>
      <xdr:col>13</xdr:col>
      <xdr:colOff>649075</xdr:colOff>
      <xdr:row>1</xdr:row>
      <xdr:rowOff>6454</xdr:rowOff>
    </xdr:to>
    <xdr:pic>
      <xdr:nvPicPr>
        <xdr:cNvPr id="20" name="Image 19"/>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2786360" y="80011"/>
          <a:ext cx="748135" cy="1077063"/>
        </a:xfrm>
        <a:prstGeom prst="rect">
          <a:avLst/>
        </a:prstGeom>
      </xdr:spPr>
    </xdr:pic>
    <xdr:clientData/>
  </xdr:twoCellAnchor>
  <xdr:twoCellAnchor editAs="oneCell">
    <xdr:from>
      <xdr:col>28</xdr:col>
      <xdr:colOff>698288</xdr:colOff>
      <xdr:row>0</xdr:row>
      <xdr:rowOff>105832</xdr:rowOff>
    </xdr:from>
    <xdr:to>
      <xdr:col>29</xdr:col>
      <xdr:colOff>678180</xdr:colOff>
      <xdr:row>1</xdr:row>
      <xdr:rowOff>12186</xdr:rowOff>
    </xdr:to>
    <xdr:pic>
      <xdr:nvPicPr>
        <xdr:cNvPr id="21" name="Image 20"/>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24670808" y="105832"/>
          <a:ext cx="719032" cy="1056974"/>
        </a:xfrm>
        <a:prstGeom prst="rect">
          <a:avLst/>
        </a:prstGeom>
      </xdr:spPr>
    </xdr:pic>
    <xdr:clientData/>
  </xdr:twoCellAnchor>
  <xdr:twoCellAnchor editAs="oneCell">
    <xdr:from>
      <xdr:col>23</xdr:col>
      <xdr:colOff>625899</xdr:colOff>
      <xdr:row>0</xdr:row>
      <xdr:rowOff>84667</xdr:rowOff>
    </xdr:from>
    <xdr:to>
      <xdr:col>24</xdr:col>
      <xdr:colOff>594543</xdr:colOff>
      <xdr:row>0</xdr:row>
      <xdr:rowOff>1150110</xdr:rowOff>
    </xdr:to>
    <xdr:pic>
      <xdr:nvPicPr>
        <xdr:cNvPr id="22" name="Image 21"/>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0902719" y="84667"/>
          <a:ext cx="707784" cy="1065443"/>
        </a:xfrm>
        <a:prstGeom prst="rect">
          <a:avLst/>
        </a:prstGeom>
      </xdr:spPr>
    </xdr:pic>
    <xdr:clientData/>
  </xdr:twoCellAnchor>
  <xdr:twoCellAnchor editAs="oneCell">
    <xdr:from>
      <xdr:col>14</xdr:col>
      <xdr:colOff>676487</xdr:colOff>
      <xdr:row>0</xdr:row>
      <xdr:rowOff>95251</xdr:rowOff>
    </xdr:from>
    <xdr:to>
      <xdr:col>15</xdr:col>
      <xdr:colOff>676487</xdr:colOff>
      <xdr:row>1</xdr:row>
      <xdr:rowOff>19474</xdr:rowOff>
    </xdr:to>
    <xdr:pic>
      <xdr:nvPicPr>
        <xdr:cNvPr id="23" name="Image 22"/>
        <xdr:cNvPicPr>
          <a:picLocks noChangeAspect="1"/>
        </xdr:cNvPicPr>
      </xdr:nvPicPr>
      <xdr:blipFill rotWithShape="1">
        <a:blip xmlns:r="http://schemas.openxmlformats.org/officeDocument/2006/relationships" r:embed="rId22">
          <a:extLst>
            <a:ext uri="{28A0092B-C50C-407E-A947-70E740481C1C}">
              <a14:useLocalDpi xmlns:a14="http://schemas.microsoft.com/office/drawing/2010/main" val="0"/>
            </a:ext>
          </a:extLst>
        </a:blip>
        <a:srcRect l="8994" t="11110" r="10409" b="12182"/>
        <a:stretch/>
      </xdr:blipFill>
      <xdr:spPr>
        <a:xfrm>
          <a:off x="14301047" y="95251"/>
          <a:ext cx="739140" cy="1074843"/>
        </a:xfrm>
        <a:prstGeom prst="rect">
          <a:avLst/>
        </a:prstGeom>
      </xdr:spPr>
    </xdr:pic>
    <xdr:clientData/>
  </xdr:twoCellAnchor>
  <xdr:twoCellAnchor editAs="oneCell">
    <xdr:from>
      <xdr:col>21</xdr:col>
      <xdr:colOff>585470</xdr:colOff>
      <xdr:row>0</xdr:row>
      <xdr:rowOff>95249</xdr:rowOff>
    </xdr:from>
    <xdr:to>
      <xdr:col>22</xdr:col>
      <xdr:colOff>697653</xdr:colOff>
      <xdr:row>0</xdr:row>
      <xdr:rowOff>1136321</xdr:rowOff>
    </xdr:to>
    <xdr:pic>
      <xdr:nvPicPr>
        <xdr:cNvPr id="24" name="Image 23"/>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9384010" y="95249"/>
          <a:ext cx="851323" cy="1041072"/>
        </a:xfrm>
        <a:prstGeom prst="rect">
          <a:avLst/>
        </a:prstGeom>
      </xdr:spPr>
    </xdr:pic>
    <xdr:clientData/>
  </xdr:twoCellAnchor>
  <xdr:twoCellAnchor editAs="oneCell">
    <xdr:from>
      <xdr:col>25</xdr:col>
      <xdr:colOff>593937</xdr:colOff>
      <xdr:row>0</xdr:row>
      <xdr:rowOff>84667</xdr:rowOff>
    </xdr:from>
    <xdr:to>
      <xdr:col>26</xdr:col>
      <xdr:colOff>628528</xdr:colOff>
      <xdr:row>1</xdr:row>
      <xdr:rowOff>19473</xdr:rowOff>
    </xdr:to>
    <xdr:pic>
      <xdr:nvPicPr>
        <xdr:cNvPr id="25" name="Image 24"/>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22349037" y="84667"/>
          <a:ext cx="773731" cy="1085426"/>
        </a:xfrm>
        <a:prstGeom prst="rect">
          <a:avLst/>
        </a:prstGeom>
      </xdr:spPr>
    </xdr:pic>
    <xdr:clientData/>
  </xdr:twoCellAnchor>
  <xdr:twoCellAnchor editAs="oneCell">
    <xdr:from>
      <xdr:col>11</xdr:col>
      <xdr:colOff>644736</xdr:colOff>
      <xdr:row>0</xdr:row>
      <xdr:rowOff>84667</xdr:rowOff>
    </xdr:from>
    <xdr:to>
      <xdr:col>12</xdr:col>
      <xdr:colOff>666020</xdr:colOff>
      <xdr:row>1</xdr:row>
      <xdr:rowOff>23820</xdr:rowOff>
    </xdr:to>
    <xdr:pic>
      <xdr:nvPicPr>
        <xdr:cNvPr id="26" name="Image 25"/>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12051876" y="84667"/>
          <a:ext cx="760424" cy="1089773"/>
        </a:xfrm>
        <a:prstGeom prst="rect">
          <a:avLst/>
        </a:prstGeom>
      </xdr:spPr>
    </xdr:pic>
    <xdr:clientData/>
  </xdr:twoCellAnchor>
  <xdr:twoCellAnchor editAs="oneCell">
    <xdr:from>
      <xdr:col>7</xdr:col>
      <xdr:colOff>716280</xdr:colOff>
      <xdr:row>0</xdr:row>
      <xdr:rowOff>69427</xdr:rowOff>
    </xdr:from>
    <xdr:to>
      <xdr:col>8</xdr:col>
      <xdr:colOff>686692</xdr:colOff>
      <xdr:row>0</xdr:row>
      <xdr:rowOff>1144272</xdr:rowOff>
    </xdr:to>
    <xdr:pic>
      <xdr:nvPicPr>
        <xdr:cNvPr id="27" name="Image 26"/>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9166860" y="69427"/>
          <a:ext cx="709552" cy="1074845"/>
        </a:xfrm>
        <a:prstGeom prst="rect">
          <a:avLst/>
        </a:prstGeom>
      </xdr:spPr>
    </xdr:pic>
    <xdr:clientData/>
  </xdr:twoCellAnchor>
  <xdr:twoCellAnchor editAs="oneCell">
    <xdr:from>
      <xdr:col>19</xdr:col>
      <xdr:colOff>656590</xdr:colOff>
      <xdr:row>0</xdr:row>
      <xdr:rowOff>71967</xdr:rowOff>
    </xdr:from>
    <xdr:to>
      <xdr:col>20</xdr:col>
      <xdr:colOff>626298</xdr:colOff>
      <xdr:row>0</xdr:row>
      <xdr:rowOff>1148926</xdr:rowOff>
    </xdr:to>
    <xdr:pic>
      <xdr:nvPicPr>
        <xdr:cNvPr id="28" name="Image 27"/>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17976850" y="71967"/>
          <a:ext cx="708848" cy="107695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148"/>
  <sheetViews>
    <sheetView tabSelected="1" zoomScaleNormal="100" workbookViewId="0">
      <pane xSplit="2" ySplit="2" topLeftCell="L4" activePane="bottomRight" state="frozen"/>
      <selection pane="topRight" activeCell="C1" sqref="C1"/>
      <selection pane="bottomLeft" activeCell="A3" sqref="A3"/>
      <selection pane="bottomRight" activeCell="C1" sqref="C1:F1"/>
    </sheetView>
  </sheetViews>
  <sheetFormatPr baseColWidth="10" defaultRowHeight="14.4" x14ac:dyDescent="0.3"/>
  <cols>
    <col min="1" max="1" width="4.33203125" customWidth="1"/>
    <col min="2" max="2" width="66.5546875" customWidth="1"/>
    <col min="3" max="3" width="31.21875" customWidth="1"/>
    <col min="4" max="4" width="5.6640625" customWidth="1"/>
    <col min="5" max="5" width="4.88671875" customWidth="1"/>
    <col min="6" max="6" width="6.33203125" customWidth="1"/>
    <col min="7" max="14" width="3.77734375" customWidth="1"/>
    <col min="15" max="32" width="3.77734375" hidden="1" customWidth="1"/>
    <col min="33" max="33" width="19.77734375" customWidth="1"/>
    <col min="34" max="34" width="24.109375" customWidth="1"/>
    <col min="35" max="35" width="22.6640625" customWidth="1"/>
    <col min="39" max="39" width="22.6640625" customWidth="1"/>
  </cols>
  <sheetData>
    <row r="1" spans="1:39" ht="64.2" customHeight="1" x14ac:dyDescent="0.3">
      <c r="A1" s="124">
        <f ca="1">TODAY()</f>
        <v>44137</v>
      </c>
      <c r="B1" s="125"/>
      <c r="C1" s="136" t="s">
        <v>148</v>
      </c>
      <c r="D1" s="136"/>
      <c r="E1" s="136"/>
      <c r="F1" s="137"/>
      <c r="G1" s="138" t="s">
        <v>150</v>
      </c>
      <c r="H1" s="139"/>
      <c r="I1" s="139"/>
      <c r="J1" s="140"/>
      <c r="K1" s="138" t="s">
        <v>151</v>
      </c>
      <c r="L1" s="139"/>
      <c r="M1" s="139"/>
      <c r="N1" s="140"/>
      <c r="O1" s="102"/>
      <c r="P1" s="102"/>
      <c r="Q1" s="102"/>
      <c r="R1" s="102"/>
      <c r="S1" s="102"/>
      <c r="T1" s="102"/>
      <c r="U1" s="102"/>
      <c r="V1" s="102"/>
      <c r="W1" s="102"/>
      <c r="X1" s="102"/>
      <c r="Y1" s="102"/>
      <c r="Z1" s="102"/>
      <c r="AA1" s="102"/>
      <c r="AB1" s="102"/>
      <c r="AC1" s="102"/>
      <c r="AD1" s="102"/>
      <c r="AE1" s="102"/>
      <c r="AF1" s="102"/>
      <c r="AG1" s="102" t="s">
        <v>152</v>
      </c>
      <c r="AH1" s="95"/>
      <c r="AI1" s="95"/>
      <c r="AJ1" s="95"/>
      <c r="AK1" s="143" t="s">
        <v>154</v>
      </c>
      <c r="AL1" s="144"/>
      <c r="AM1" s="111" t="s">
        <v>134</v>
      </c>
    </row>
    <row r="2" spans="1:39" ht="44.4" x14ac:dyDescent="0.3">
      <c r="A2" s="126"/>
      <c r="B2" s="127"/>
      <c r="C2" s="100" t="s">
        <v>149</v>
      </c>
      <c r="D2" s="99" t="s">
        <v>94</v>
      </c>
      <c r="E2" s="63" t="s">
        <v>119</v>
      </c>
      <c r="F2" s="63" t="s">
        <v>93</v>
      </c>
      <c r="G2" s="104">
        <v>1</v>
      </c>
      <c r="H2" s="104">
        <v>2</v>
      </c>
      <c r="I2" s="104">
        <v>3</v>
      </c>
      <c r="J2" s="105">
        <v>4</v>
      </c>
      <c r="K2" s="63">
        <v>1</v>
      </c>
      <c r="L2" s="63">
        <v>2</v>
      </c>
      <c r="M2" s="63">
        <v>3</v>
      </c>
      <c r="N2" s="101">
        <v>4</v>
      </c>
      <c r="O2" s="101" t="s">
        <v>155</v>
      </c>
      <c r="P2" s="101" t="s">
        <v>155</v>
      </c>
      <c r="Q2" s="101" t="s">
        <v>155</v>
      </c>
      <c r="R2" s="101" t="s">
        <v>155</v>
      </c>
      <c r="S2" s="101" t="s">
        <v>156</v>
      </c>
      <c r="T2" s="101" t="s">
        <v>156</v>
      </c>
      <c r="U2" s="101" t="s">
        <v>156</v>
      </c>
      <c r="V2" s="101" t="s">
        <v>156</v>
      </c>
      <c r="W2" s="101" t="s">
        <v>157</v>
      </c>
      <c r="X2" s="101" t="s">
        <v>157</v>
      </c>
      <c r="Y2" s="101" t="s">
        <v>157</v>
      </c>
      <c r="Z2" s="101" t="s">
        <v>157</v>
      </c>
      <c r="AA2" s="101" t="s">
        <v>158</v>
      </c>
      <c r="AB2" s="101" t="s">
        <v>158</v>
      </c>
      <c r="AC2" s="101" t="s">
        <v>158</v>
      </c>
      <c r="AD2" s="101" t="s">
        <v>158</v>
      </c>
      <c r="AE2" s="101" t="s">
        <v>159</v>
      </c>
      <c r="AF2" s="101"/>
      <c r="AG2" s="101" t="s">
        <v>153</v>
      </c>
      <c r="AH2" s="64" t="s">
        <v>113</v>
      </c>
      <c r="AI2" s="64" t="s">
        <v>114</v>
      </c>
      <c r="AJ2" s="64" t="s">
        <v>115</v>
      </c>
      <c r="AK2" s="64" t="s">
        <v>116</v>
      </c>
      <c r="AL2" s="65" t="s">
        <v>117</v>
      </c>
      <c r="AM2" s="112"/>
    </row>
    <row r="3" spans="1:39" hidden="1" x14ac:dyDescent="0.3">
      <c r="A3" s="59"/>
      <c r="B3" s="54"/>
      <c r="C3" s="54"/>
      <c r="D3" s="74"/>
      <c r="E3" s="74"/>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6"/>
      <c r="AI3" s="76"/>
      <c r="AJ3" s="76"/>
      <c r="AK3" s="76"/>
      <c r="AL3" s="76"/>
      <c r="AM3" s="77"/>
    </row>
    <row r="4" spans="1:39" x14ac:dyDescent="0.3">
      <c r="A4" s="133" t="s">
        <v>128</v>
      </c>
      <c r="B4" s="134"/>
      <c r="C4" s="88"/>
      <c r="D4" s="60"/>
      <c r="E4" s="60"/>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2"/>
      <c r="AI4" s="62"/>
      <c r="AJ4" s="62"/>
      <c r="AK4" s="62"/>
      <c r="AL4" s="62"/>
      <c r="AM4" s="55"/>
    </row>
    <row r="5" spans="1:39" ht="36" x14ac:dyDescent="0.3">
      <c r="A5" s="57"/>
      <c r="B5" s="58" t="s">
        <v>127</v>
      </c>
      <c r="C5" s="58"/>
      <c r="D5" s="78"/>
      <c r="E5" s="53"/>
      <c r="F5" s="53"/>
      <c r="G5" s="106"/>
      <c r="H5" s="106"/>
      <c r="I5" s="106"/>
      <c r="J5" s="106"/>
      <c r="K5" s="94"/>
      <c r="L5" s="94"/>
      <c r="M5" s="94"/>
      <c r="N5" s="94"/>
      <c r="O5" s="94" t="str">
        <f>IF((G5="x")*AND(K5="x"),"0","")</f>
        <v/>
      </c>
      <c r="P5" s="94" t="str">
        <f>IF((G5="x")*AND(L5="x"),0,"")</f>
        <v/>
      </c>
      <c r="Q5" s="94" t="str">
        <f>IF((G5="x")*AND(M5="x"),1,"")</f>
        <v/>
      </c>
      <c r="R5" s="94" t="str">
        <f>IF((G5="x")*AND(N5="x"),1,"")</f>
        <v/>
      </c>
      <c r="S5" s="94" t="str">
        <f>IF((H5="x")*AND(K5="x"),0,"")</f>
        <v/>
      </c>
      <c r="T5" s="94" t="str">
        <f>IF((H5="x")*AND(L5="x"),0,"")</f>
        <v/>
      </c>
      <c r="U5" s="94" t="str">
        <f>IF((H5="x")*AND(M5="x"),1,"")</f>
        <v/>
      </c>
      <c r="V5" s="94" t="str">
        <f>IF((H5="x")*AND(N5="x"),1,"")</f>
        <v/>
      </c>
      <c r="W5" s="94" t="str">
        <f>IF((I5="x")*AND(K5="x"),0,"")</f>
        <v/>
      </c>
      <c r="X5" s="94" t="str">
        <f>IF((I5="x")*AND(L5="x"),1,"")</f>
        <v/>
      </c>
      <c r="Y5" s="94" t="str">
        <f>IF((I5="x")*AND(M5="x"),1,"")</f>
        <v/>
      </c>
      <c r="Z5" s="94" t="str">
        <f>IF((I5="x")*AND(N5="x"),1,"")</f>
        <v/>
      </c>
      <c r="AA5" s="94" t="str">
        <f>IF((J5="x")*AND(K5="x"),1,"")</f>
        <v/>
      </c>
      <c r="AB5" s="94" t="str">
        <f>IF((J5="x")*AND(L5="x"),1,"")</f>
        <v/>
      </c>
      <c r="AC5" s="94" t="str">
        <f>IF((J5="x")*AND(M5="x"),1,"")</f>
        <v/>
      </c>
      <c r="AD5" s="94" t="str">
        <f>IF((J5="x")*AND(N5="x"),1,"")</f>
        <v/>
      </c>
      <c r="AE5" s="94">
        <f>SUM(O5:AD5)</f>
        <v>0</v>
      </c>
      <c r="AF5" s="94"/>
      <c r="AG5" s="91" t="str">
        <f>IF(AE5=0,"réduction du risque non prioritaire","réduction du risque prioritaire")</f>
        <v>réduction du risque non prioritaire</v>
      </c>
      <c r="AH5" s="79"/>
      <c r="AI5" s="79"/>
      <c r="AJ5" s="79"/>
      <c r="AK5" s="141"/>
      <c r="AL5" s="142"/>
      <c r="AM5" s="79"/>
    </row>
    <row r="6" spans="1:39" ht="36" x14ac:dyDescent="0.3">
      <c r="A6" s="57"/>
      <c r="B6" s="58" t="s">
        <v>129</v>
      </c>
      <c r="C6" s="58"/>
      <c r="D6" s="78"/>
      <c r="E6" s="53"/>
      <c r="F6" s="53"/>
      <c r="G6" s="106"/>
      <c r="H6" s="106"/>
      <c r="I6" s="106"/>
      <c r="J6" s="106"/>
      <c r="K6" s="94"/>
      <c r="L6" s="94"/>
      <c r="M6" s="94"/>
      <c r="N6" s="94"/>
      <c r="O6" s="94" t="str">
        <f t="shared" ref="O6:O72" si="0">IF((G6="x")*AND(K6="x"),"0","")</f>
        <v/>
      </c>
      <c r="P6" s="94" t="str">
        <f t="shared" ref="P6:P70" si="1">IF((G6="x")*AND(L6="x"),0,"")</f>
        <v/>
      </c>
      <c r="Q6" s="94" t="str">
        <f t="shared" ref="Q6:Q70" si="2">IF((G6="x")*AND(M6="x"),1,"")</f>
        <v/>
      </c>
      <c r="R6" s="94" t="str">
        <f t="shared" ref="R6:R70" si="3">IF((G6="x")*AND(N6="x"),1,"")</f>
        <v/>
      </c>
      <c r="S6" s="94" t="str">
        <f t="shared" ref="S6:S70" si="4">IF((H6="x")*AND(K6="x"),0,"")</f>
        <v/>
      </c>
      <c r="T6" s="94" t="str">
        <f t="shared" ref="T6:T70" si="5">IF((H6="x")*AND(L6="x"),0,"")</f>
        <v/>
      </c>
      <c r="U6" s="94" t="str">
        <f t="shared" ref="U6:U70" si="6">IF((H6="x")*AND(M6="x"),1,"")</f>
        <v/>
      </c>
      <c r="V6" s="94" t="str">
        <f t="shared" ref="V6:V70" si="7">IF((H6="x")*AND(N6="x"),1,"")</f>
        <v/>
      </c>
      <c r="W6" s="94" t="str">
        <f t="shared" ref="W6:W70" si="8">IF((I6="x")*AND(K6="x"),0,"")</f>
        <v/>
      </c>
      <c r="X6" s="94" t="str">
        <f t="shared" ref="X6:X70" si="9">IF((I6="x")*AND(L6="x"),1,"")</f>
        <v/>
      </c>
      <c r="Y6" s="94" t="str">
        <f>IF((I6="x")*AND(M6="x"),1,"")</f>
        <v/>
      </c>
      <c r="Z6" s="94" t="str">
        <f t="shared" ref="Z6:Z70" si="10">IF((I6="x")*AND(N6="x"),1,"")</f>
        <v/>
      </c>
      <c r="AA6" s="94" t="str">
        <f t="shared" ref="AA6:AA70" si="11">IF((J6="x")*AND(K6="x"),1,"")</f>
        <v/>
      </c>
      <c r="AB6" s="94" t="str">
        <f t="shared" ref="AB6:AB70" si="12">IF((J6="x")*AND(L6="x"),1,"")</f>
        <v/>
      </c>
      <c r="AC6" s="94" t="str">
        <f t="shared" ref="AC6:AC70" si="13">IF((J6="x")*AND(M6="x"),1,"")</f>
        <v/>
      </c>
      <c r="AD6" s="94" t="str">
        <f t="shared" ref="AD6:AD70" si="14">IF((J6="x")*AND(N6="x"),1,"")</f>
        <v/>
      </c>
      <c r="AE6" s="94">
        <f t="shared" ref="AE6:AE70" si="15">SUM(O6:AD6)</f>
        <v>0</v>
      </c>
      <c r="AF6" s="94"/>
      <c r="AG6" s="91" t="str">
        <f t="shared" ref="AG6:AG70" si="16">IF(AE6=0,"réduction du risque non prioritaire","réduction du risque prioritaire")</f>
        <v>réduction du risque non prioritaire</v>
      </c>
      <c r="AH6" s="79"/>
      <c r="AI6" s="79"/>
      <c r="AJ6" s="79"/>
      <c r="AK6" s="79"/>
      <c r="AL6" s="80"/>
      <c r="AM6" s="79"/>
    </row>
    <row r="7" spans="1:39" ht="36" x14ac:dyDescent="0.3">
      <c r="A7" s="57"/>
      <c r="B7" s="58" t="s">
        <v>130</v>
      </c>
      <c r="C7" s="58"/>
      <c r="D7" s="78"/>
      <c r="E7" s="53"/>
      <c r="F7" s="53"/>
      <c r="G7" s="106"/>
      <c r="H7" s="106"/>
      <c r="I7" s="106"/>
      <c r="J7" s="106"/>
      <c r="K7" s="94"/>
      <c r="L7" s="94"/>
      <c r="M7" s="94"/>
      <c r="N7" s="94"/>
      <c r="O7" s="94" t="str">
        <f t="shared" si="0"/>
        <v/>
      </c>
      <c r="P7" s="94" t="str">
        <f t="shared" si="1"/>
        <v/>
      </c>
      <c r="Q7" s="94" t="str">
        <f t="shared" si="2"/>
        <v/>
      </c>
      <c r="R7" s="94" t="str">
        <f t="shared" si="3"/>
        <v/>
      </c>
      <c r="S7" s="94" t="str">
        <f t="shared" si="4"/>
        <v/>
      </c>
      <c r="T7" s="94" t="str">
        <f t="shared" si="5"/>
        <v/>
      </c>
      <c r="U7" s="94" t="str">
        <f t="shared" si="6"/>
        <v/>
      </c>
      <c r="V7" s="94" t="str">
        <f t="shared" si="7"/>
        <v/>
      </c>
      <c r="W7" s="94" t="str">
        <f t="shared" si="8"/>
        <v/>
      </c>
      <c r="X7" s="94" t="str">
        <f t="shared" si="9"/>
        <v/>
      </c>
      <c r="Y7" s="94" t="str">
        <f t="shared" ref="Y7:Y70" si="17">IF((I7="x")*AND(M7="x"),1,"")</f>
        <v/>
      </c>
      <c r="Z7" s="94" t="str">
        <f t="shared" si="10"/>
        <v/>
      </c>
      <c r="AA7" s="94" t="str">
        <f t="shared" si="11"/>
        <v/>
      </c>
      <c r="AB7" s="94" t="str">
        <f t="shared" si="12"/>
        <v/>
      </c>
      <c r="AC7" s="94" t="str">
        <f t="shared" si="13"/>
        <v/>
      </c>
      <c r="AD7" s="94" t="str">
        <f t="shared" si="14"/>
        <v/>
      </c>
      <c r="AE7" s="94">
        <f t="shared" si="15"/>
        <v>0</v>
      </c>
      <c r="AF7" s="94"/>
      <c r="AG7" s="91" t="str">
        <f t="shared" si="16"/>
        <v>réduction du risque non prioritaire</v>
      </c>
      <c r="AH7" s="79"/>
      <c r="AI7" s="79"/>
      <c r="AJ7" s="79"/>
      <c r="AK7" s="79"/>
      <c r="AL7" s="80"/>
      <c r="AM7" s="79"/>
    </row>
    <row r="8" spans="1:39" ht="36" x14ac:dyDescent="0.3">
      <c r="A8" s="57"/>
      <c r="B8" s="58" t="s">
        <v>131</v>
      </c>
      <c r="C8" s="58"/>
      <c r="D8" s="78"/>
      <c r="E8" s="53"/>
      <c r="F8" s="53"/>
      <c r="G8" s="106"/>
      <c r="H8" s="106"/>
      <c r="I8" s="106"/>
      <c r="J8" s="106"/>
      <c r="K8" s="94"/>
      <c r="L8" s="94"/>
      <c r="M8" s="94"/>
      <c r="N8" s="94"/>
      <c r="O8" s="94" t="str">
        <f t="shared" si="0"/>
        <v/>
      </c>
      <c r="P8" s="94" t="str">
        <f t="shared" si="1"/>
        <v/>
      </c>
      <c r="Q8" s="94" t="str">
        <f t="shared" si="2"/>
        <v/>
      </c>
      <c r="R8" s="94" t="str">
        <f t="shared" si="3"/>
        <v/>
      </c>
      <c r="S8" s="94" t="str">
        <f t="shared" si="4"/>
        <v/>
      </c>
      <c r="T8" s="94" t="str">
        <f t="shared" si="5"/>
        <v/>
      </c>
      <c r="U8" s="94" t="str">
        <f t="shared" si="6"/>
        <v/>
      </c>
      <c r="V8" s="94" t="str">
        <f t="shared" si="7"/>
        <v/>
      </c>
      <c r="W8" s="94" t="str">
        <f t="shared" si="8"/>
        <v/>
      </c>
      <c r="X8" s="94" t="str">
        <f t="shared" si="9"/>
        <v/>
      </c>
      <c r="Y8" s="94" t="str">
        <f t="shared" si="17"/>
        <v/>
      </c>
      <c r="Z8" s="94" t="str">
        <f t="shared" si="10"/>
        <v/>
      </c>
      <c r="AA8" s="94" t="str">
        <f t="shared" si="11"/>
        <v/>
      </c>
      <c r="AB8" s="94" t="str">
        <f t="shared" si="12"/>
        <v/>
      </c>
      <c r="AC8" s="94" t="str">
        <f t="shared" si="13"/>
        <v/>
      </c>
      <c r="AD8" s="94" t="str">
        <f t="shared" si="14"/>
        <v/>
      </c>
      <c r="AE8" s="94">
        <f t="shared" si="15"/>
        <v>0</v>
      </c>
      <c r="AF8" s="94"/>
      <c r="AG8" s="91" t="str">
        <f t="shared" si="16"/>
        <v>réduction du risque non prioritaire</v>
      </c>
      <c r="AH8" s="79"/>
      <c r="AI8" s="79"/>
      <c r="AJ8" s="79"/>
      <c r="AK8" s="79"/>
      <c r="AL8" s="80"/>
      <c r="AM8" s="79"/>
    </row>
    <row r="9" spans="1:39" ht="36" x14ac:dyDescent="0.3">
      <c r="A9" s="57"/>
      <c r="B9" s="58" t="s">
        <v>132</v>
      </c>
      <c r="C9" s="58"/>
      <c r="D9" s="78"/>
      <c r="E9" s="53"/>
      <c r="F9" s="53"/>
      <c r="G9" s="106"/>
      <c r="H9" s="106"/>
      <c r="I9" s="106"/>
      <c r="J9" s="106"/>
      <c r="K9" s="94"/>
      <c r="L9" s="94"/>
      <c r="M9" s="94"/>
      <c r="N9" s="94"/>
      <c r="O9" s="94" t="str">
        <f t="shared" si="0"/>
        <v/>
      </c>
      <c r="P9" s="94" t="str">
        <f t="shared" si="1"/>
        <v/>
      </c>
      <c r="Q9" s="94" t="str">
        <f t="shared" si="2"/>
        <v/>
      </c>
      <c r="R9" s="94" t="str">
        <f t="shared" si="3"/>
        <v/>
      </c>
      <c r="S9" s="94" t="str">
        <f t="shared" si="4"/>
        <v/>
      </c>
      <c r="T9" s="94" t="str">
        <f t="shared" si="5"/>
        <v/>
      </c>
      <c r="U9" s="94" t="str">
        <f t="shared" si="6"/>
        <v/>
      </c>
      <c r="V9" s="94" t="str">
        <f t="shared" si="7"/>
        <v/>
      </c>
      <c r="W9" s="94" t="str">
        <f t="shared" si="8"/>
        <v/>
      </c>
      <c r="X9" s="94" t="str">
        <f t="shared" si="9"/>
        <v/>
      </c>
      <c r="Y9" s="94" t="str">
        <f t="shared" si="17"/>
        <v/>
      </c>
      <c r="Z9" s="94" t="str">
        <f t="shared" si="10"/>
        <v/>
      </c>
      <c r="AA9" s="94" t="str">
        <f t="shared" si="11"/>
        <v/>
      </c>
      <c r="AB9" s="94" t="str">
        <f t="shared" si="12"/>
        <v/>
      </c>
      <c r="AC9" s="94" t="str">
        <f t="shared" si="13"/>
        <v/>
      </c>
      <c r="AD9" s="94" t="str">
        <f t="shared" si="14"/>
        <v/>
      </c>
      <c r="AE9" s="94">
        <f t="shared" si="15"/>
        <v>0</v>
      </c>
      <c r="AF9" s="94"/>
      <c r="AG9" s="91" t="str">
        <f t="shared" si="16"/>
        <v>réduction du risque non prioritaire</v>
      </c>
      <c r="AH9" s="79"/>
      <c r="AI9" s="79"/>
      <c r="AJ9" s="79"/>
      <c r="AK9" s="79"/>
      <c r="AL9" s="80"/>
      <c r="AM9" s="79"/>
    </row>
    <row r="10" spans="1:39" ht="36" x14ac:dyDescent="0.3">
      <c r="A10" s="21"/>
      <c r="B10" s="56" t="s">
        <v>133</v>
      </c>
      <c r="C10" s="56"/>
      <c r="D10" s="78"/>
      <c r="E10" s="53"/>
      <c r="F10" s="53"/>
      <c r="G10" s="106"/>
      <c r="H10" s="106"/>
      <c r="I10" s="106"/>
      <c r="J10" s="106"/>
      <c r="K10" s="94"/>
      <c r="L10" s="94"/>
      <c r="M10" s="94"/>
      <c r="N10" s="94"/>
      <c r="O10" s="94" t="str">
        <f t="shared" si="0"/>
        <v/>
      </c>
      <c r="P10" s="94" t="str">
        <f t="shared" si="1"/>
        <v/>
      </c>
      <c r="Q10" s="94" t="str">
        <f t="shared" si="2"/>
        <v/>
      </c>
      <c r="R10" s="94" t="str">
        <f t="shared" si="3"/>
        <v/>
      </c>
      <c r="S10" s="94" t="str">
        <f t="shared" si="4"/>
        <v/>
      </c>
      <c r="T10" s="94" t="str">
        <f t="shared" si="5"/>
        <v/>
      </c>
      <c r="U10" s="94" t="str">
        <f t="shared" si="6"/>
        <v/>
      </c>
      <c r="V10" s="94" t="str">
        <f t="shared" si="7"/>
        <v/>
      </c>
      <c r="W10" s="94" t="str">
        <f t="shared" si="8"/>
        <v/>
      </c>
      <c r="X10" s="94" t="str">
        <f t="shared" si="9"/>
        <v/>
      </c>
      <c r="Y10" s="94" t="str">
        <f t="shared" si="17"/>
        <v/>
      </c>
      <c r="Z10" s="94" t="str">
        <f t="shared" si="10"/>
        <v/>
      </c>
      <c r="AA10" s="94" t="str">
        <f t="shared" si="11"/>
        <v/>
      </c>
      <c r="AB10" s="94" t="str">
        <f t="shared" si="12"/>
        <v/>
      </c>
      <c r="AC10" s="94" t="str">
        <f t="shared" si="13"/>
        <v/>
      </c>
      <c r="AD10" s="94" t="str">
        <f t="shared" si="14"/>
        <v/>
      </c>
      <c r="AE10" s="94">
        <f t="shared" si="15"/>
        <v>0</v>
      </c>
      <c r="AF10" s="94"/>
      <c r="AG10" s="91" t="str">
        <f t="shared" si="16"/>
        <v>réduction du risque non prioritaire</v>
      </c>
      <c r="AH10" s="79"/>
      <c r="AI10" s="79"/>
      <c r="AJ10" s="79"/>
      <c r="AK10" s="79"/>
      <c r="AL10" s="80"/>
      <c r="AM10" s="79"/>
    </row>
    <row r="11" spans="1:39" x14ac:dyDescent="0.3">
      <c r="A11" s="35" t="s">
        <v>50</v>
      </c>
      <c r="B11" s="35"/>
      <c r="C11" s="37"/>
      <c r="D11" s="7"/>
      <c r="E11" s="7"/>
      <c r="F11" s="7"/>
      <c r="G11" s="7"/>
      <c r="H11" s="7"/>
      <c r="I11" s="7"/>
      <c r="J11" s="7"/>
      <c r="K11" s="7"/>
      <c r="L11" s="7"/>
      <c r="M11" s="7"/>
      <c r="N11" s="7"/>
      <c r="O11" s="94" t="str">
        <f t="shared" si="0"/>
        <v/>
      </c>
      <c r="P11" s="94" t="str">
        <f t="shared" si="1"/>
        <v/>
      </c>
      <c r="Q11" s="94" t="str">
        <f t="shared" si="2"/>
        <v/>
      </c>
      <c r="R11" s="94" t="str">
        <f t="shared" si="3"/>
        <v/>
      </c>
      <c r="S11" s="94" t="str">
        <f t="shared" si="4"/>
        <v/>
      </c>
      <c r="T11" s="94" t="str">
        <f t="shared" si="5"/>
        <v/>
      </c>
      <c r="U11" s="94" t="str">
        <f t="shared" si="6"/>
        <v/>
      </c>
      <c r="V11" s="94" t="str">
        <f t="shared" si="7"/>
        <v/>
      </c>
      <c r="W11" s="94" t="str">
        <f t="shared" si="8"/>
        <v/>
      </c>
      <c r="X11" s="94" t="str">
        <f t="shared" si="9"/>
        <v/>
      </c>
      <c r="Y11" s="94" t="str">
        <f t="shared" si="17"/>
        <v/>
      </c>
      <c r="Z11" s="94" t="str">
        <f t="shared" si="10"/>
        <v/>
      </c>
      <c r="AA11" s="94" t="str">
        <f t="shared" si="11"/>
        <v/>
      </c>
      <c r="AB11" s="94" t="str">
        <f t="shared" si="12"/>
        <v/>
      </c>
      <c r="AC11" s="94" t="str">
        <f t="shared" si="13"/>
        <v/>
      </c>
      <c r="AD11" s="94" t="str">
        <f t="shared" si="14"/>
        <v/>
      </c>
      <c r="AE11" s="94">
        <f t="shared" si="15"/>
        <v>0</v>
      </c>
      <c r="AF11" s="7"/>
      <c r="AG11" s="103"/>
      <c r="AH11" s="7"/>
      <c r="AI11" s="7"/>
      <c r="AJ11" s="7"/>
      <c r="AK11" s="7"/>
      <c r="AL11" s="7"/>
      <c r="AM11" s="8"/>
    </row>
    <row r="12" spans="1:39" ht="28.8" x14ac:dyDescent="0.3">
      <c r="A12" s="1"/>
      <c r="B12" s="2" t="s">
        <v>51</v>
      </c>
      <c r="C12" s="2"/>
      <c r="D12" s="53"/>
      <c r="E12" s="53"/>
      <c r="F12" s="53"/>
      <c r="G12" s="106"/>
      <c r="H12" s="106"/>
      <c r="I12" s="106"/>
      <c r="J12" s="106"/>
      <c r="K12" s="94"/>
      <c r="L12" s="94"/>
      <c r="M12" s="94"/>
      <c r="N12" s="94"/>
      <c r="O12" s="94" t="str">
        <f t="shared" si="0"/>
        <v/>
      </c>
      <c r="P12" s="94" t="str">
        <f t="shared" si="1"/>
        <v/>
      </c>
      <c r="Q12" s="94" t="str">
        <f t="shared" si="2"/>
        <v/>
      </c>
      <c r="R12" s="94" t="str">
        <f t="shared" si="3"/>
        <v/>
      </c>
      <c r="S12" s="94" t="str">
        <f t="shared" si="4"/>
        <v/>
      </c>
      <c r="T12" s="94" t="str">
        <f t="shared" si="5"/>
        <v/>
      </c>
      <c r="U12" s="94" t="str">
        <f t="shared" si="6"/>
        <v/>
      </c>
      <c r="V12" s="94" t="str">
        <f t="shared" si="7"/>
        <v/>
      </c>
      <c r="W12" s="94" t="str">
        <f t="shared" si="8"/>
        <v/>
      </c>
      <c r="X12" s="94" t="str">
        <f t="shared" si="9"/>
        <v/>
      </c>
      <c r="Y12" s="94" t="str">
        <f t="shared" si="17"/>
        <v/>
      </c>
      <c r="Z12" s="94" t="str">
        <f t="shared" si="10"/>
        <v/>
      </c>
      <c r="AA12" s="94" t="str">
        <f t="shared" si="11"/>
        <v/>
      </c>
      <c r="AB12" s="94" t="str">
        <f t="shared" si="12"/>
        <v/>
      </c>
      <c r="AC12" s="94" t="str">
        <f t="shared" si="13"/>
        <v/>
      </c>
      <c r="AD12" s="94" t="str">
        <f t="shared" si="14"/>
        <v/>
      </c>
      <c r="AE12" s="94">
        <f t="shared" si="15"/>
        <v>0</v>
      </c>
      <c r="AF12" s="94"/>
      <c r="AG12" s="91" t="str">
        <f t="shared" si="16"/>
        <v>réduction du risque non prioritaire</v>
      </c>
      <c r="AH12" s="79"/>
      <c r="AI12" s="79"/>
      <c r="AJ12" s="79"/>
      <c r="AK12" s="79"/>
      <c r="AL12" s="80"/>
      <c r="AM12" s="79"/>
    </row>
    <row r="13" spans="1:39" ht="28.8" x14ac:dyDescent="0.3">
      <c r="A13" s="1"/>
      <c r="B13" s="2" t="s">
        <v>52</v>
      </c>
      <c r="C13" s="2"/>
      <c r="D13" s="53"/>
      <c r="E13" s="53"/>
      <c r="F13" s="53"/>
      <c r="G13" s="106"/>
      <c r="H13" s="106"/>
      <c r="I13" s="106"/>
      <c r="J13" s="106"/>
      <c r="K13" s="94"/>
      <c r="L13" s="94"/>
      <c r="M13" s="94"/>
      <c r="N13" s="94"/>
      <c r="O13" s="94" t="str">
        <f t="shared" si="0"/>
        <v/>
      </c>
      <c r="P13" s="94" t="str">
        <f t="shared" si="1"/>
        <v/>
      </c>
      <c r="Q13" s="94" t="str">
        <f t="shared" si="2"/>
        <v/>
      </c>
      <c r="R13" s="94" t="str">
        <f t="shared" si="3"/>
        <v/>
      </c>
      <c r="S13" s="94" t="str">
        <f t="shared" si="4"/>
        <v/>
      </c>
      <c r="T13" s="94" t="str">
        <f t="shared" si="5"/>
        <v/>
      </c>
      <c r="U13" s="94" t="str">
        <f t="shared" si="6"/>
        <v/>
      </c>
      <c r="V13" s="94" t="str">
        <f t="shared" si="7"/>
        <v/>
      </c>
      <c r="W13" s="94" t="str">
        <f t="shared" si="8"/>
        <v/>
      </c>
      <c r="X13" s="94" t="str">
        <f t="shared" si="9"/>
        <v/>
      </c>
      <c r="Y13" s="94" t="str">
        <f t="shared" si="17"/>
        <v/>
      </c>
      <c r="Z13" s="94" t="str">
        <f t="shared" si="10"/>
        <v/>
      </c>
      <c r="AA13" s="94" t="str">
        <f t="shared" si="11"/>
        <v/>
      </c>
      <c r="AB13" s="94" t="str">
        <f t="shared" si="12"/>
        <v/>
      </c>
      <c r="AC13" s="94" t="str">
        <f t="shared" si="13"/>
        <v/>
      </c>
      <c r="AD13" s="94" t="str">
        <f t="shared" si="14"/>
        <v/>
      </c>
      <c r="AE13" s="94">
        <f t="shared" si="15"/>
        <v>0</v>
      </c>
      <c r="AF13" s="94"/>
      <c r="AG13" s="91" t="str">
        <f t="shared" si="16"/>
        <v>réduction du risque non prioritaire</v>
      </c>
      <c r="AH13" s="79"/>
      <c r="AI13" s="79"/>
      <c r="AJ13" s="79"/>
      <c r="AK13" s="79"/>
      <c r="AL13" s="80"/>
      <c r="AM13" s="79"/>
    </row>
    <row r="14" spans="1:39" ht="28.8" x14ac:dyDescent="0.3">
      <c r="A14" s="1"/>
      <c r="B14" s="9" t="s">
        <v>53</v>
      </c>
      <c r="C14" s="9"/>
      <c r="D14" s="53"/>
      <c r="E14" s="53"/>
      <c r="F14" s="53"/>
      <c r="G14" s="106"/>
      <c r="H14" s="106"/>
      <c r="I14" s="106"/>
      <c r="J14" s="106"/>
      <c r="K14" s="94"/>
      <c r="L14" s="94"/>
      <c r="M14" s="94"/>
      <c r="N14" s="94"/>
      <c r="O14" s="94" t="str">
        <f t="shared" si="0"/>
        <v/>
      </c>
      <c r="P14" s="94" t="str">
        <f t="shared" si="1"/>
        <v/>
      </c>
      <c r="Q14" s="94" t="str">
        <f t="shared" si="2"/>
        <v/>
      </c>
      <c r="R14" s="94" t="str">
        <f t="shared" si="3"/>
        <v/>
      </c>
      <c r="S14" s="94" t="str">
        <f t="shared" si="4"/>
        <v/>
      </c>
      <c r="T14" s="94" t="str">
        <f t="shared" si="5"/>
        <v/>
      </c>
      <c r="U14" s="94" t="str">
        <f t="shared" si="6"/>
        <v/>
      </c>
      <c r="V14" s="94" t="str">
        <f t="shared" si="7"/>
        <v/>
      </c>
      <c r="W14" s="94" t="str">
        <f t="shared" si="8"/>
        <v/>
      </c>
      <c r="X14" s="94" t="str">
        <f t="shared" si="9"/>
        <v/>
      </c>
      <c r="Y14" s="94" t="str">
        <f t="shared" si="17"/>
        <v/>
      </c>
      <c r="Z14" s="94" t="str">
        <f t="shared" si="10"/>
        <v/>
      </c>
      <c r="AA14" s="94" t="str">
        <f t="shared" si="11"/>
        <v/>
      </c>
      <c r="AB14" s="94" t="str">
        <f t="shared" si="12"/>
        <v/>
      </c>
      <c r="AC14" s="94" t="str">
        <f t="shared" si="13"/>
        <v/>
      </c>
      <c r="AD14" s="94" t="str">
        <f t="shared" si="14"/>
        <v/>
      </c>
      <c r="AE14" s="94">
        <f t="shared" si="15"/>
        <v>0</v>
      </c>
      <c r="AF14" s="94"/>
      <c r="AG14" s="91" t="str">
        <f t="shared" si="16"/>
        <v>réduction du risque non prioritaire</v>
      </c>
      <c r="AH14" s="79"/>
      <c r="AI14" s="79"/>
      <c r="AJ14" s="79"/>
      <c r="AK14" s="79"/>
      <c r="AL14" s="80"/>
      <c r="AM14" s="79"/>
    </row>
    <row r="15" spans="1:39" x14ac:dyDescent="0.3">
      <c r="A15" s="6" t="s">
        <v>54</v>
      </c>
      <c r="B15" s="7"/>
      <c r="C15" s="7"/>
      <c r="D15" s="7"/>
      <c r="E15" s="7"/>
      <c r="F15" s="7"/>
      <c r="G15" s="7"/>
      <c r="H15" s="7"/>
      <c r="I15" s="7"/>
      <c r="J15" s="7"/>
      <c r="K15" s="7"/>
      <c r="L15" s="7"/>
      <c r="M15" s="7"/>
      <c r="N15" s="7"/>
      <c r="O15" s="94" t="str">
        <f t="shared" si="0"/>
        <v/>
      </c>
      <c r="P15" s="94" t="str">
        <f t="shared" si="1"/>
        <v/>
      </c>
      <c r="Q15" s="94" t="str">
        <f t="shared" si="2"/>
        <v/>
      </c>
      <c r="R15" s="94" t="str">
        <f t="shared" si="3"/>
        <v/>
      </c>
      <c r="S15" s="94" t="str">
        <f t="shared" si="4"/>
        <v/>
      </c>
      <c r="T15" s="94" t="str">
        <f t="shared" si="5"/>
        <v/>
      </c>
      <c r="U15" s="94" t="str">
        <f t="shared" si="6"/>
        <v/>
      </c>
      <c r="V15" s="94" t="str">
        <f t="shared" si="7"/>
        <v/>
      </c>
      <c r="W15" s="94" t="str">
        <f t="shared" si="8"/>
        <v/>
      </c>
      <c r="X15" s="94" t="str">
        <f t="shared" si="9"/>
        <v/>
      </c>
      <c r="Y15" s="94" t="str">
        <f t="shared" si="17"/>
        <v/>
      </c>
      <c r="Z15" s="94" t="str">
        <f t="shared" si="10"/>
        <v/>
      </c>
      <c r="AA15" s="94" t="str">
        <f t="shared" si="11"/>
        <v/>
      </c>
      <c r="AB15" s="94" t="str">
        <f t="shared" si="12"/>
        <v/>
      </c>
      <c r="AC15" s="94" t="str">
        <f t="shared" si="13"/>
        <v/>
      </c>
      <c r="AD15" s="94" t="str">
        <f t="shared" si="14"/>
        <v/>
      </c>
      <c r="AE15" s="94">
        <f t="shared" si="15"/>
        <v>0</v>
      </c>
      <c r="AF15" s="7"/>
      <c r="AG15" s="103"/>
      <c r="AH15" s="7"/>
      <c r="AI15" s="7"/>
      <c r="AJ15" s="7"/>
      <c r="AK15" s="7"/>
      <c r="AL15" s="7"/>
      <c r="AM15" s="8"/>
    </row>
    <row r="16" spans="1:39" ht="28.8" x14ac:dyDescent="0.3">
      <c r="A16" s="1"/>
      <c r="B16" s="10" t="s">
        <v>55</v>
      </c>
      <c r="C16" s="10"/>
      <c r="D16" s="53"/>
      <c r="E16" s="53"/>
      <c r="F16" s="53"/>
      <c r="G16" s="106"/>
      <c r="H16" s="106"/>
      <c r="I16" s="106"/>
      <c r="J16" s="106"/>
      <c r="K16" s="94"/>
      <c r="L16" s="94"/>
      <c r="M16" s="94"/>
      <c r="N16" s="94"/>
      <c r="O16" s="94" t="str">
        <f t="shared" si="0"/>
        <v/>
      </c>
      <c r="P16" s="94" t="str">
        <f t="shared" si="1"/>
        <v/>
      </c>
      <c r="Q16" s="94" t="str">
        <f t="shared" si="2"/>
        <v/>
      </c>
      <c r="R16" s="94" t="str">
        <f t="shared" si="3"/>
        <v/>
      </c>
      <c r="S16" s="94" t="str">
        <f t="shared" si="4"/>
        <v/>
      </c>
      <c r="T16" s="94" t="str">
        <f t="shared" si="5"/>
        <v/>
      </c>
      <c r="U16" s="94" t="str">
        <f t="shared" si="6"/>
        <v/>
      </c>
      <c r="V16" s="94" t="str">
        <f t="shared" si="7"/>
        <v/>
      </c>
      <c r="W16" s="94" t="str">
        <f t="shared" si="8"/>
        <v/>
      </c>
      <c r="X16" s="94" t="str">
        <f t="shared" si="9"/>
        <v/>
      </c>
      <c r="Y16" s="94" t="str">
        <f t="shared" si="17"/>
        <v/>
      </c>
      <c r="Z16" s="94" t="str">
        <f t="shared" si="10"/>
        <v/>
      </c>
      <c r="AA16" s="94" t="str">
        <f t="shared" si="11"/>
        <v/>
      </c>
      <c r="AB16" s="94" t="str">
        <f t="shared" si="12"/>
        <v/>
      </c>
      <c r="AC16" s="94" t="str">
        <f t="shared" si="13"/>
        <v/>
      </c>
      <c r="AD16" s="94" t="str">
        <f t="shared" si="14"/>
        <v/>
      </c>
      <c r="AE16" s="94">
        <f t="shared" si="15"/>
        <v>0</v>
      </c>
      <c r="AF16" s="94"/>
      <c r="AG16" s="91" t="str">
        <f t="shared" si="16"/>
        <v>réduction du risque non prioritaire</v>
      </c>
      <c r="AH16" s="79"/>
      <c r="AI16" s="79"/>
      <c r="AJ16" s="79"/>
      <c r="AK16" s="79"/>
      <c r="AL16" s="80"/>
      <c r="AM16" s="79"/>
    </row>
    <row r="17" spans="1:39" ht="28.8" x14ac:dyDescent="0.3">
      <c r="A17" s="1"/>
      <c r="B17" s="10" t="s">
        <v>56</v>
      </c>
      <c r="C17" s="10"/>
      <c r="D17" s="53"/>
      <c r="E17" s="53"/>
      <c r="F17" s="53"/>
      <c r="G17" s="106"/>
      <c r="H17" s="106"/>
      <c r="I17" s="106"/>
      <c r="J17" s="106"/>
      <c r="K17" s="94"/>
      <c r="L17" s="94"/>
      <c r="M17" s="94"/>
      <c r="N17" s="94"/>
      <c r="O17" s="94" t="str">
        <f t="shared" si="0"/>
        <v/>
      </c>
      <c r="P17" s="94" t="str">
        <f t="shared" si="1"/>
        <v/>
      </c>
      <c r="Q17" s="94" t="str">
        <f t="shared" si="2"/>
        <v/>
      </c>
      <c r="R17" s="94" t="str">
        <f t="shared" si="3"/>
        <v/>
      </c>
      <c r="S17" s="94" t="str">
        <f t="shared" si="4"/>
        <v/>
      </c>
      <c r="T17" s="94" t="str">
        <f t="shared" si="5"/>
        <v/>
      </c>
      <c r="U17" s="94" t="str">
        <f t="shared" si="6"/>
        <v/>
      </c>
      <c r="V17" s="94" t="str">
        <f t="shared" si="7"/>
        <v/>
      </c>
      <c r="W17" s="94" t="str">
        <f t="shared" si="8"/>
        <v/>
      </c>
      <c r="X17" s="94" t="str">
        <f t="shared" si="9"/>
        <v/>
      </c>
      <c r="Y17" s="94" t="str">
        <f t="shared" si="17"/>
        <v/>
      </c>
      <c r="Z17" s="94" t="str">
        <f t="shared" si="10"/>
        <v/>
      </c>
      <c r="AA17" s="94" t="str">
        <f t="shared" si="11"/>
        <v/>
      </c>
      <c r="AB17" s="94" t="str">
        <f t="shared" si="12"/>
        <v/>
      </c>
      <c r="AC17" s="94" t="str">
        <f t="shared" si="13"/>
        <v/>
      </c>
      <c r="AD17" s="94" t="str">
        <f t="shared" si="14"/>
        <v/>
      </c>
      <c r="AE17" s="94">
        <f t="shared" si="15"/>
        <v>0</v>
      </c>
      <c r="AF17" s="94"/>
      <c r="AG17" s="91" t="str">
        <f t="shared" si="16"/>
        <v>réduction du risque non prioritaire</v>
      </c>
      <c r="AH17" s="79"/>
      <c r="AI17" s="79"/>
      <c r="AJ17" s="79"/>
      <c r="AK17" s="79"/>
      <c r="AL17" s="80"/>
      <c r="AM17" s="79"/>
    </row>
    <row r="18" spans="1:39" ht="28.8" x14ac:dyDescent="0.3">
      <c r="A18" s="1"/>
      <c r="B18" s="9" t="s">
        <v>57</v>
      </c>
      <c r="C18" s="9"/>
      <c r="D18" s="53"/>
      <c r="E18" s="53"/>
      <c r="F18" s="53"/>
      <c r="G18" s="106"/>
      <c r="H18" s="106"/>
      <c r="I18" s="106"/>
      <c r="J18" s="106"/>
      <c r="K18" s="94"/>
      <c r="L18" s="94"/>
      <c r="M18" s="94"/>
      <c r="N18" s="94"/>
      <c r="O18" s="94" t="str">
        <f t="shared" si="0"/>
        <v/>
      </c>
      <c r="P18" s="94" t="str">
        <f t="shared" si="1"/>
        <v/>
      </c>
      <c r="Q18" s="94" t="str">
        <f t="shared" si="2"/>
        <v/>
      </c>
      <c r="R18" s="94" t="str">
        <f t="shared" si="3"/>
        <v/>
      </c>
      <c r="S18" s="94" t="str">
        <f t="shared" si="4"/>
        <v/>
      </c>
      <c r="T18" s="94" t="str">
        <f t="shared" si="5"/>
        <v/>
      </c>
      <c r="U18" s="94" t="str">
        <f t="shared" si="6"/>
        <v/>
      </c>
      <c r="V18" s="94" t="str">
        <f t="shared" si="7"/>
        <v/>
      </c>
      <c r="W18" s="94" t="str">
        <f t="shared" si="8"/>
        <v/>
      </c>
      <c r="X18" s="94" t="str">
        <f t="shared" si="9"/>
        <v/>
      </c>
      <c r="Y18" s="94" t="str">
        <f t="shared" si="17"/>
        <v/>
      </c>
      <c r="Z18" s="94" t="str">
        <f t="shared" si="10"/>
        <v/>
      </c>
      <c r="AA18" s="94" t="str">
        <f t="shared" si="11"/>
        <v/>
      </c>
      <c r="AB18" s="94" t="str">
        <f t="shared" si="12"/>
        <v/>
      </c>
      <c r="AC18" s="94" t="str">
        <f t="shared" si="13"/>
        <v/>
      </c>
      <c r="AD18" s="94" t="str">
        <f t="shared" si="14"/>
        <v/>
      </c>
      <c r="AE18" s="94">
        <f t="shared" si="15"/>
        <v>0</v>
      </c>
      <c r="AF18" s="94"/>
      <c r="AG18" s="91" t="str">
        <f t="shared" si="16"/>
        <v>réduction du risque non prioritaire</v>
      </c>
      <c r="AH18" s="79"/>
      <c r="AI18" s="79"/>
      <c r="AJ18" s="79"/>
      <c r="AK18" s="79"/>
      <c r="AL18" s="80"/>
      <c r="AM18" s="79"/>
    </row>
    <row r="19" spans="1:39" ht="28.8" x14ac:dyDescent="0.3">
      <c r="A19" s="1"/>
      <c r="B19" s="9" t="s">
        <v>58</v>
      </c>
      <c r="C19" s="9"/>
      <c r="D19" s="53"/>
      <c r="E19" s="53"/>
      <c r="F19" s="53"/>
      <c r="G19" s="106"/>
      <c r="H19" s="106"/>
      <c r="I19" s="106"/>
      <c r="J19" s="106"/>
      <c r="K19" s="94"/>
      <c r="L19" s="94"/>
      <c r="M19" s="94"/>
      <c r="N19" s="94"/>
      <c r="O19" s="94" t="str">
        <f t="shared" si="0"/>
        <v/>
      </c>
      <c r="P19" s="94" t="str">
        <f t="shared" si="1"/>
        <v/>
      </c>
      <c r="Q19" s="94" t="str">
        <f t="shared" si="2"/>
        <v/>
      </c>
      <c r="R19" s="94" t="str">
        <f t="shared" si="3"/>
        <v/>
      </c>
      <c r="S19" s="94" t="str">
        <f t="shared" si="4"/>
        <v/>
      </c>
      <c r="T19" s="94" t="str">
        <f t="shared" si="5"/>
        <v/>
      </c>
      <c r="U19" s="94" t="str">
        <f t="shared" si="6"/>
        <v/>
      </c>
      <c r="V19" s="94" t="str">
        <f t="shared" si="7"/>
        <v/>
      </c>
      <c r="W19" s="94" t="str">
        <f t="shared" si="8"/>
        <v/>
      </c>
      <c r="X19" s="94" t="str">
        <f t="shared" si="9"/>
        <v/>
      </c>
      <c r="Y19" s="94" t="str">
        <f t="shared" si="17"/>
        <v/>
      </c>
      <c r="Z19" s="94" t="str">
        <f t="shared" si="10"/>
        <v/>
      </c>
      <c r="AA19" s="94" t="str">
        <f t="shared" si="11"/>
        <v/>
      </c>
      <c r="AB19" s="94" t="str">
        <f t="shared" si="12"/>
        <v/>
      </c>
      <c r="AC19" s="94" t="str">
        <f t="shared" si="13"/>
        <v/>
      </c>
      <c r="AD19" s="94" t="str">
        <f t="shared" si="14"/>
        <v/>
      </c>
      <c r="AE19" s="94">
        <f t="shared" si="15"/>
        <v>0</v>
      </c>
      <c r="AF19" s="94"/>
      <c r="AG19" s="91" t="str">
        <f t="shared" si="16"/>
        <v>réduction du risque non prioritaire</v>
      </c>
      <c r="AH19" s="79"/>
      <c r="AI19" s="79"/>
      <c r="AJ19" s="79"/>
      <c r="AK19" s="79"/>
      <c r="AL19" s="80"/>
      <c r="AM19" s="79"/>
    </row>
    <row r="20" spans="1:39" x14ac:dyDescent="0.3">
      <c r="A20" s="11"/>
      <c r="B20" s="12" t="s">
        <v>59</v>
      </c>
      <c r="C20" s="109"/>
      <c r="D20" s="17"/>
      <c r="E20" s="18"/>
      <c r="F20" s="18"/>
      <c r="G20" s="18"/>
      <c r="H20" s="18"/>
      <c r="I20" s="18"/>
      <c r="J20" s="18"/>
      <c r="K20" s="18"/>
      <c r="L20" s="18"/>
      <c r="M20" s="18"/>
      <c r="N20" s="18"/>
      <c r="O20" s="94" t="str">
        <f t="shared" si="0"/>
        <v/>
      </c>
      <c r="P20" s="94" t="str">
        <f t="shared" si="1"/>
        <v/>
      </c>
      <c r="Q20" s="94" t="str">
        <f t="shared" si="2"/>
        <v/>
      </c>
      <c r="R20" s="94" t="str">
        <f t="shared" si="3"/>
        <v/>
      </c>
      <c r="S20" s="94" t="str">
        <f t="shared" si="4"/>
        <v/>
      </c>
      <c r="T20" s="94" t="str">
        <f t="shared" si="5"/>
        <v/>
      </c>
      <c r="U20" s="94" t="str">
        <f t="shared" si="6"/>
        <v/>
      </c>
      <c r="V20" s="94" t="str">
        <f t="shared" si="7"/>
        <v/>
      </c>
      <c r="W20" s="94" t="str">
        <f t="shared" si="8"/>
        <v/>
      </c>
      <c r="X20" s="94" t="str">
        <f t="shared" si="9"/>
        <v/>
      </c>
      <c r="Y20" s="94" t="str">
        <f t="shared" si="17"/>
        <v/>
      </c>
      <c r="Z20" s="94" t="str">
        <f t="shared" si="10"/>
        <v/>
      </c>
      <c r="AA20" s="94" t="str">
        <f t="shared" si="11"/>
        <v/>
      </c>
      <c r="AB20" s="94" t="str">
        <f t="shared" si="12"/>
        <v/>
      </c>
      <c r="AC20" s="94" t="str">
        <f t="shared" si="13"/>
        <v/>
      </c>
      <c r="AD20" s="94" t="str">
        <f t="shared" si="14"/>
        <v/>
      </c>
      <c r="AE20" s="94">
        <f t="shared" si="15"/>
        <v>0</v>
      </c>
      <c r="AF20" s="18"/>
      <c r="AG20" s="110"/>
      <c r="AH20" s="18"/>
      <c r="AI20" s="18"/>
      <c r="AJ20" s="18"/>
      <c r="AK20" s="18"/>
      <c r="AL20" s="18"/>
      <c r="AM20" s="19"/>
    </row>
    <row r="21" spans="1:39" ht="28.8" x14ac:dyDescent="0.3">
      <c r="A21" s="13"/>
      <c r="B21" s="14" t="s">
        <v>60</v>
      </c>
      <c r="C21" s="14"/>
      <c r="D21" s="53"/>
      <c r="E21" s="53"/>
      <c r="F21" s="53"/>
      <c r="G21" s="106"/>
      <c r="H21" s="106"/>
      <c r="I21" s="106"/>
      <c r="J21" s="106"/>
      <c r="K21" s="94"/>
      <c r="L21" s="94"/>
      <c r="M21" s="94"/>
      <c r="N21" s="94"/>
      <c r="O21" s="94" t="str">
        <f t="shared" si="0"/>
        <v/>
      </c>
      <c r="P21" s="94" t="str">
        <f t="shared" si="1"/>
        <v/>
      </c>
      <c r="Q21" s="94" t="str">
        <f t="shared" si="2"/>
        <v/>
      </c>
      <c r="R21" s="94" t="str">
        <f t="shared" si="3"/>
        <v/>
      </c>
      <c r="S21" s="94" t="str">
        <f t="shared" si="4"/>
        <v/>
      </c>
      <c r="T21" s="94" t="str">
        <f t="shared" si="5"/>
        <v/>
      </c>
      <c r="U21" s="94" t="str">
        <f t="shared" si="6"/>
        <v/>
      </c>
      <c r="V21" s="94" t="str">
        <f t="shared" si="7"/>
        <v/>
      </c>
      <c r="W21" s="94" t="str">
        <f t="shared" si="8"/>
        <v/>
      </c>
      <c r="X21" s="94" t="str">
        <f t="shared" si="9"/>
        <v/>
      </c>
      <c r="Y21" s="94" t="str">
        <f t="shared" si="17"/>
        <v/>
      </c>
      <c r="Z21" s="94" t="str">
        <f t="shared" si="10"/>
        <v/>
      </c>
      <c r="AA21" s="94" t="str">
        <f t="shared" si="11"/>
        <v/>
      </c>
      <c r="AB21" s="94" t="str">
        <f t="shared" si="12"/>
        <v/>
      </c>
      <c r="AC21" s="94" t="str">
        <f t="shared" si="13"/>
        <v/>
      </c>
      <c r="AD21" s="94" t="str">
        <f t="shared" si="14"/>
        <v/>
      </c>
      <c r="AE21" s="94">
        <f t="shared" si="15"/>
        <v>0</v>
      </c>
      <c r="AF21" s="94"/>
      <c r="AG21" s="91" t="str">
        <f t="shared" si="16"/>
        <v>réduction du risque non prioritaire</v>
      </c>
      <c r="AH21" s="79"/>
      <c r="AI21" s="79"/>
      <c r="AJ21" s="79"/>
      <c r="AK21" s="79"/>
      <c r="AL21" s="80"/>
      <c r="AM21" s="79"/>
    </row>
    <row r="22" spans="1:39" ht="28.8" x14ac:dyDescent="0.3">
      <c r="A22" s="13"/>
      <c r="B22" s="14" t="s">
        <v>61</v>
      </c>
      <c r="C22" s="14"/>
      <c r="D22" s="53"/>
      <c r="E22" s="53"/>
      <c r="F22" s="53"/>
      <c r="G22" s="106"/>
      <c r="H22" s="106"/>
      <c r="I22" s="106"/>
      <c r="J22" s="106"/>
      <c r="K22" s="94"/>
      <c r="L22" s="94"/>
      <c r="M22" s="94"/>
      <c r="N22" s="94"/>
      <c r="O22" s="94" t="str">
        <f t="shared" si="0"/>
        <v/>
      </c>
      <c r="P22" s="94" t="str">
        <f t="shared" si="1"/>
        <v/>
      </c>
      <c r="Q22" s="94" t="str">
        <f t="shared" si="2"/>
        <v/>
      </c>
      <c r="R22" s="94" t="str">
        <f t="shared" si="3"/>
        <v/>
      </c>
      <c r="S22" s="94" t="str">
        <f t="shared" si="4"/>
        <v/>
      </c>
      <c r="T22" s="94" t="str">
        <f t="shared" si="5"/>
        <v/>
      </c>
      <c r="U22" s="94" t="str">
        <f t="shared" si="6"/>
        <v/>
      </c>
      <c r="V22" s="94" t="str">
        <f t="shared" si="7"/>
        <v/>
      </c>
      <c r="W22" s="94" t="str">
        <f t="shared" si="8"/>
        <v/>
      </c>
      <c r="X22" s="94" t="str">
        <f t="shared" si="9"/>
        <v/>
      </c>
      <c r="Y22" s="94" t="str">
        <f t="shared" si="17"/>
        <v/>
      </c>
      <c r="Z22" s="94" t="str">
        <f t="shared" si="10"/>
        <v/>
      </c>
      <c r="AA22" s="94" t="str">
        <f t="shared" si="11"/>
        <v/>
      </c>
      <c r="AB22" s="94" t="str">
        <f t="shared" si="12"/>
        <v/>
      </c>
      <c r="AC22" s="94" t="str">
        <f t="shared" si="13"/>
        <v/>
      </c>
      <c r="AD22" s="94" t="str">
        <f t="shared" si="14"/>
        <v/>
      </c>
      <c r="AE22" s="94">
        <f t="shared" si="15"/>
        <v>0</v>
      </c>
      <c r="AF22" s="94"/>
      <c r="AG22" s="91" t="str">
        <f t="shared" si="16"/>
        <v>réduction du risque non prioritaire</v>
      </c>
      <c r="AH22" s="79"/>
      <c r="AI22" s="79"/>
      <c r="AJ22" s="79"/>
      <c r="AK22" s="79"/>
      <c r="AL22" s="80"/>
      <c r="AM22" s="79"/>
    </row>
    <row r="23" spans="1:39" ht="28.8" x14ac:dyDescent="0.3">
      <c r="A23" s="13"/>
      <c r="B23" s="14" t="s">
        <v>78</v>
      </c>
      <c r="C23" s="14"/>
      <c r="D23" s="53"/>
      <c r="E23" s="53"/>
      <c r="F23" s="53"/>
      <c r="G23" s="106"/>
      <c r="H23" s="106"/>
      <c r="I23" s="106"/>
      <c r="J23" s="106"/>
      <c r="K23" s="94"/>
      <c r="L23" s="94"/>
      <c r="M23" s="94"/>
      <c r="N23" s="94"/>
      <c r="O23" s="94" t="str">
        <f t="shared" si="0"/>
        <v/>
      </c>
      <c r="P23" s="94" t="str">
        <f t="shared" si="1"/>
        <v/>
      </c>
      <c r="Q23" s="94" t="str">
        <f t="shared" si="2"/>
        <v/>
      </c>
      <c r="R23" s="94" t="str">
        <f t="shared" si="3"/>
        <v/>
      </c>
      <c r="S23" s="94" t="str">
        <f t="shared" si="4"/>
        <v/>
      </c>
      <c r="T23" s="94" t="str">
        <f t="shared" si="5"/>
        <v/>
      </c>
      <c r="U23" s="94" t="str">
        <f t="shared" si="6"/>
        <v/>
      </c>
      <c r="V23" s="94" t="str">
        <f t="shared" si="7"/>
        <v/>
      </c>
      <c r="W23" s="94" t="str">
        <f t="shared" si="8"/>
        <v/>
      </c>
      <c r="X23" s="94" t="str">
        <f t="shared" si="9"/>
        <v/>
      </c>
      <c r="Y23" s="94" t="str">
        <f t="shared" si="17"/>
        <v/>
      </c>
      <c r="Z23" s="94" t="str">
        <f t="shared" si="10"/>
        <v/>
      </c>
      <c r="AA23" s="94" t="str">
        <f t="shared" si="11"/>
        <v/>
      </c>
      <c r="AB23" s="94" t="str">
        <f t="shared" si="12"/>
        <v/>
      </c>
      <c r="AC23" s="94" t="str">
        <f t="shared" si="13"/>
        <v/>
      </c>
      <c r="AD23" s="94" t="str">
        <f t="shared" si="14"/>
        <v/>
      </c>
      <c r="AE23" s="94">
        <f t="shared" si="15"/>
        <v>0</v>
      </c>
      <c r="AF23" s="94"/>
      <c r="AG23" s="91" t="str">
        <f t="shared" si="16"/>
        <v>réduction du risque non prioritaire</v>
      </c>
      <c r="AH23" s="79"/>
      <c r="AI23" s="79"/>
      <c r="AJ23" s="79"/>
      <c r="AK23" s="79"/>
      <c r="AL23" s="80"/>
      <c r="AM23" s="79"/>
    </row>
    <row r="24" spans="1:39" ht="28.8" x14ac:dyDescent="0.3">
      <c r="A24" s="15"/>
      <c r="B24" s="16" t="s">
        <v>62</v>
      </c>
      <c r="C24" s="16"/>
      <c r="D24" s="53"/>
      <c r="E24" s="53"/>
      <c r="F24" s="53"/>
      <c r="G24" s="106"/>
      <c r="H24" s="106"/>
      <c r="I24" s="106"/>
      <c r="J24" s="106"/>
      <c r="K24" s="94"/>
      <c r="L24" s="94"/>
      <c r="M24" s="94"/>
      <c r="N24" s="94"/>
      <c r="O24" s="94" t="str">
        <f t="shared" si="0"/>
        <v/>
      </c>
      <c r="P24" s="94" t="str">
        <f t="shared" si="1"/>
        <v/>
      </c>
      <c r="Q24" s="94" t="str">
        <f t="shared" si="2"/>
        <v/>
      </c>
      <c r="R24" s="94" t="str">
        <f t="shared" si="3"/>
        <v/>
      </c>
      <c r="S24" s="94" t="str">
        <f t="shared" si="4"/>
        <v/>
      </c>
      <c r="T24" s="94" t="str">
        <f t="shared" si="5"/>
        <v/>
      </c>
      <c r="U24" s="94" t="str">
        <f t="shared" si="6"/>
        <v/>
      </c>
      <c r="V24" s="94" t="str">
        <f t="shared" si="7"/>
        <v/>
      </c>
      <c r="W24" s="94" t="str">
        <f t="shared" si="8"/>
        <v/>
      </c>
      <c r="X24" s="94" t="str">
        <f t="shared" si="9"/>
        <v/>
      </c>
      <c r="Y24" s="94" t="str">
        <f t="shared" si="17"/>
        <v/>
      </c>
      <c r="Z24" s="94" t="str">
        <f t="shared" si="10"/>
        <v/>
      </c>
      <c r="AA24" s="94" t="str">
        <f t="shared" si="11"/>
        <v/>
      </c>
      <c r="AB24" s="94" t="str">
        <f t="shared" si="12"/>
        <v/>
      </c>
      <c r="AC24" s="94" t="str">
        <f t="shared" si="13"/>
        <v/>
      </c>
      <c r="AD24" s="94" t="str">
        <f t="shared" si="14"/>
        <v/>
      </c>
      <c r="AE24" s="94">
        <f t="shared" si="15"/>
        <v>0</v>
      </c>
      <c r="AF24" s="94"/>
      <c r="AG24" s="91" t="str">
        <f t="shared" si="16"/>
        <v>réduction du risque non prioritaire</v>
      </c>
      <c r="AH24" s="79"/>
      <c r="AI24" s="79"/>
      <c r="AJ24" s="79"/>
      <c r="AK24" s="79"/>
      <c r="AL24" s="80"/>
      <c r="AM24" s="79"/>
    </row>
    <row r="25" spans="1:39" ht="28.8" x14ac:dyDescent="0.3">
      <c r="A25" s="15"/>
      <c r="B25" s="16" t="s">
        <v>120</v>
      </c>
      <c r="C25" s="16"/>
      <c r="D25" s="53"/>
      <c r="E25" s="53"/>
      <c r="F25" s="53"/>
      <c r="G25" s="106"/>
      <c r="H25" s="106"/>
      <c r="I25" s="106"/>
      <c r="J25" s="106"/>
      <c r="K25" s="94"/>
      <c r="L25" s="94"/>
      <c r="M25" s="94"/>
      <c r="N25" s="94"/>
      <c r="O25" s="94" t="str">
        <f t="shared" si="0"/>
        <v/>
      </c>
      <c r="P25" s="94" t="str">
        <f t="shared" si="1"/>
        <v/>
      </c>
      <c r="Q25" s="94" t="str">
        <f t="shared" si="2"/>
        <v/>
      </c>
      <c r="R25" s="94" t="str">
        <f t="shared" si="3"/>
        <v/>
      </c>
      <c r="S25" s="94" t="str">
        <f t="shared" si="4"/>
        <v/>
      </c>
      <c r="T25" s="94" t="str">
        <f t="shared" si="5"/>
        <v/>
      </c>
      <c r="U25" s="94" t="str">
        <f t="shared" si="6"/>
        <v/>
      </c>
      <c r="V25" s="94" t="str">
        <f t="shared" si="7"/>
        <v/>
      </c>
      <c r="W25" s="94" t="str">
        <f t="shared" si="8"/>
        <v/>
      </c>
      <c r="X25" s="94" t="str">
        <f t="shared" si="9"/>
        <v/>
      </c>
      <c r="Y25" s="94" t="str">
        <f t="shared" si="17"/>
        <v/>
      </c>
      <c r="Z25" s="94" t="str">
        <f t="shared" si="10"/>
        <v/>
      </c>
      <c r="AA25" s="94" t="str">
        <f t="shared" si="11"/>
        <v/>
      </c>
      <c r="AB25" s="94" t="str">
        <f t="shared" si="12"/>
        <v/>
      </c>
      <c r="AC25" s="94" t="str">
        <f t="shared" si="13"/>
        <v/>
      </c>
      <c r="AD25" s="94" t="str">
        <f t="shared" si="14"/>
        <v/>
      </c>
      <c r="AE25" s="94">
        <f t="shared" si="15"/>
        <v>0</v>
      </c>
      <c r="AF25" s="94"/>
      <c r="AG25" s="91" t="str">
        <f t="shared" si="16"/>
        <v>réduction du risque non prioritaire</v>
      </c>
      <c r="AH25" s="79"/>
      <c r="AI25" s="79"/>
      <c r="AJ25" s="79"/>
      <c r="AK25" s="79"/>
      <c r="AL25" s="80"/>
      <c r="AM25" s="79"/>
    </row>
    <row r="26" spans="1:39" ht="28.8" x14ac:dyDescent="0.3">
      <c r="A26" s="1"/>
      <c r="B26" s="10" t="s">
        <v>68</v>
      </c>
      <c r="C26" s="10"/>
      <c r="D26" s="53"/>
      <c r="E26" s="53"/>
      <c r="F26" s="53"/>
      <c r="G26" s="106"/>
      <c r="H26" s="106"/>
      <c r="I26" s="106"/>
      <c r="J26" s="106"/>
      <c r="K26" s="94"/>
      <c r="L26" s="94"/>
      <c r="M26" s="94"/>
      <c r="N26" s="94"/>
      <c r="O26" s="94" t="str">
        <f t="shared" si="0"/>
        <v/>
      </c>
      <c r="P26" s="94" t="str">
        <f t="shared" si="1"/>
        <v/>
      </c>
      <c r="Q26" s="94" t="str">
        <f t="shared" si="2"/>
        <v/>
      </c>
      <c r="R26" s="94" t="str">
        <f t="shared" si="3"/>
        <v/>
      </c>
      <c r="S26" s="94" t="str">
        <f t="shared" si="4"/>
        <v/>
      </c>
      <c r="T26" s="94" t="str">
        <f t="shared" si="5"/>
        <v/>
      </c>
      <c r="U26" s="94" t="str">
        <f t="shared" si="6"/>
        <v/>
      </c>
      <c r="V26" s="94" t="str">
        <f t="shared" si="7"/>
        <v/>
      </c>
      <c r="W26" s="94" t="str">
        <f t="shared" si="8"/>
        <v/>
      </c>
      <c r="X26" s="94" t="str">
        <f t="shared" si="9"/>
        <v/>
      </c>
      <c r="Y26" s="94" t="str">
        <f t="shared" si="17"/>
        <v/>
      </c>
      <c r="Z26" s="94" t="str">
        <f t="shared" si="10"/>
        <v/>
      </c>
      <c r="AA26" s="94" t="str">
        <f t="shared" si="11"/>
        <v/>
      </c>
      <c r="AB26" s="94" t="str">
        <f t="shared" si="12"/>
        <v/>
      </c>
      <c r="AC26" s="94" t="str">
        <f t="shared" si="13"/>
        <v/>
      </c>
      <c r="AD26" s="94" t="str">
        <f t="shared" si="14"/>
        <v/>
      </c>
      <c r="AE26" s="94">
        <f t="shared" si="15"/>
        <v>0</v>
      </c>
      <c r="AF26" s="94"/>
      <c r="AG26" s="91" t="str">
        <f t="shared" si="16"/>
        <v>réduction du risque non prioritaire</v>
      </c>
      <c r="AH26" s="79"/>
      <c r="AI26" s="79"/>
      <c r="AJ26" s="79"/>
      <c r="AK26" s="79"/>
      <c r="AL26" s="80"/>
      <c r="AM26" s="79"/>
    </row>
    <row r="27" spans="1:39" x14ac:dyDescent="0.3">
      <c r="A27" s="116" t="s">
        <v>63</v>
      </c>
      <c r="B27" s="115"/>
      <c r="C27" s="87"/>
      <c r="D27" s="7"/>
      <c r="E27" s="7"/>
      <c r="F27" s="7"/>
      <c r="G27" s="7"/>
      <c r="H27" s="7"/>
      <c r="I27" s="7"/>
      <c r="J27" s="7"/>
      <c r="K27" s="7"/>
      <c r="L27" s="7"/>
      <c r="M27" s="7"/>
      <c r="N27" s="7"/>
      <c r="O27" s="94" t="str">
        <f t="shared" si="0"/>
        <v/>
      </c>
      <c r="P27" s="94" t="str">
        <f t="shared" si="1"/>
        <v/>
      </c>
      <c r="Q27" s="94" t="str">
        <f t="shared" si="2"/>
        <v/>
      </c>
      <c r="R27" s="94" t="str">
        <f t="shared" si="3"/>
        <v/>
      </c>
      <c r="S27" s="94" t="str">
        <f t="shared" si="4"/>
        <v/>
      </c>
      <c r="T27" s="94" t="str">
        <f t="shared" si="5"/>
        <v/>
      </c>
      <c r="U27" s="94" t="str">
        <f t="shared" si="6"/>
        <v/>
      </c>
      <c r="V27" s="94" t="str">
        <f t="shared" si="7"/>
        <v/>
      </c>
      <c r="W27" s="94" t="str">
        <f t="shared" si="8"/>
        <v/>
      </c>
      <c r="X27" s="94" t="str">
        <f t="shared" si="9"/>
        <v/>
      </c>
      <c r="Y27" s="94" t="str">
        <f t="shared" si="17"/>
        <v/>
      </c>
      <c r="Z27" s="94" t="str">
        <f t="shared" si="10"/>
        <v/>
      </c>
      <c r="AA27" s="94" t="str">
        <f t="shared" si="11"/>
        <v/>
      </c>
      <c r="AB27" s="94" t="str">
        <f t="shared" si="12"/>
        <v/>
      </c>
      <c r="AC27" s="94" t="str">
        <f t="shared" si="13"/>
        <v/>
      </c>
      <c r="AD27" s="94" t="str">
        <f t="shared" si="14"/>
        <v/>
      </c>
      <c r="AE27" s="94">
        <f t="shared" si="15"/>
        <v>0</v>
      </c>
      <c r="AF27" s="7"/>
      <c r="AG27" s="103"/>
      <c r="AH27" s="7"/>
      <c r="AI27" s="7"/>
      <c r="AJ27" s="7"/>
      <c r="AK27" s="7"/>
      <c r="AL27" s="7"/>
      <c r="AM27" s="8"/>
    </row>
    <row r="28" spans="1:39" ht="28.8" x14ac:dyDescent="0.3">
      <c r="A28" s="1"/>
      <c r="B28" s="9" t="s">
        <v>64</v>
      </c>
      <c r="C28" s="9"/>
      <c r="D28" s="53"/>
      <c r="E28" s="53"/>
      <c r="F28" s="53"/>
      <c r="G28" s="106"/>
      <c r="H28" s="106"/>
      <c r="I28" s="106"/>
      <c r="J28" s="106"/>
      <c r="K28" s="94"/>
      <c r="L28" s="94"/>
      <c r="M28" s="94"/>
      <c r="N28" s="94"/>
      <c r="O28" s="94" t="str">
        <f t="shared" si="0"/>
        <v/>
      </c>
      <c r="P28" s="94" t="str">
        <f t="shared" si="1"/>
        <v/>
      </c>
      <c r="Q28" s="94" t="str">
        <f t="shared" si="2"/>
        <v/>
      </c>
      <c r="R28" s="94" t="str">
        <f t="shared" si="3"/>
        <v/>
      </c>
      <c r="S28" s="94" t="str">
        <f t="shared" si="4"/>
        <v/>
      </c>
      <c r="T28" s="94" t="str">
        <f t="shared" si="5"/>
        <v/>
      </c>
      <c r="U28" s="94" t="str">
        <f t="shared" si="6"/>
        <v/>
      </c>
      <c r="V28" s="94" t="str">
        <f t="shared" si="7"/>
        <v/>
      </c>
      <c r="W28" s="94" t="str">
        <f t="shared" si="8"/>
        <v/>
      </c>
      <c r="X28" s="94" t="str">
        <f t="shared" si="9"/>
        <v/>
      </c>
      <c r="Y28" s="94" t="str">
        <f t="shared" si="17"/>
        <v/>
      </c>
      <c r="Z28" s="94" t="str">
        <f t="shared" si="10"/>
        <v/>
      </c>
      <c r="AA28" s="94" t="str">
        <f t="shared" si="11"/>
        <v/>
      </c>
      <c r="AB28" s="94" t="str">
        <f t="shared" si="12"/>
        <v/>
      </c>
      <c r="AC28" s="94" t="str">
        <f t="shared" si="13"/>
        <v/>
      </c>
      <c r="AD28" s="94" t="str">
        <f t="shared" si="14"/>
        <v/>
      </c>
      <c r="AE28" s="94">
        <f t="shared" si="15"/>
        <v>0</v>
      </c>
      <c r="AF28" s="94"/>
      <c r="AG28" s="91" t="str">
        <f t="shared" si="16"/>
        <v>réduction du risque non prioritaire</v>
      </c>
      <c r="AH28" s="79"/>
      <c r="AI28" s="79"/>
      <c r="AJ28" s="79"/>
      <c r="AK28" s="79"/>
      <c r="AL28" s="80"/>
      <c r="AM28" s="79"/>
    </row>
    <row r="29" spans="1:39" ht="28.8" x14ac:dyDescent="0.3">
      <c r="A29" s="1"/>
      <c r="B29" s="10" t="s">
        <v>65</v>
      </c>
      <c r="C29" s="10"/>
      <c r="D29" s="53"/>
      <c r="E29" s="53"/>
      <c r="F29" s="53"/>
      <c r="G29" s="106"/>
      <c r="H29" s="106"/>
      <c r="I29" s="106"/>
      <c r="J29" s="106"/>
      <c r="K29" s="94"/>
      <c r="L29" s="94"/>
      <c r="M29" s="94"/>
      <c r="N29" s="94"/>
      <c r="O29" s="94" t="str">
        <f t="shared" si="0"/>
        <v/>
      </c>
      <c r="P29" s="94" t="str">
        <f t="shared" si="1"/>
        <v/>
      </c>
      <c r="Q29" s="94" t="str">
        <f t="shared" si="2"/>
        <v/>
      </c>
      <c r="R29" s="94" t="str">
        <f t="shared" si="3"/>
        <v/>
      </c>
      <c r="S29" s="94" t="str">
        <f t="shared" si="4"/>
        <v/>
      </c>
      <c r="T29" s="94" t="str">
        <f t="shared" si="5"/>
        <v/>
      </c>
      <c r="U29" s="94" t="str">
        <f t="shared" si="6"/>
        <v/>
      </c>
      <c r="V29" s="94" t="str">
        <f t="shared" si="7"/>
        <v/>
      </c>
      <c r="W29" s="94" t="str">
        <f t="shared" si="8"/>
        <v/>
      </c>
      <c r="X29" s="94" t="str">
        <f t="shared" si="9"/>
        <v/>
      </c>
      <c r="Y29" s="94" t="str">
        <f t="shared" si="17"/>
        <v/>
      </c>
      <c r="Z29" s="94" t="str">
        <f t="shared" si="10"/>
        <v/>
      </c>
      <c r="AA29" s="94" t="str">
        <f t="shared" si="11"/>
        <v/>
      </c>
      <c r="AB29" s="94" t="str">
        <f t="shared" si="12"/>
        <v/>
      </c>
      <c r="AC29" s="94" t="str">
        <f t="shared" si="13"/>
        <v/>
      </c>
      <c r="AD29" s="94" t="str">
        <f t="shared" si="14"/>
        <v/>
      </c>
      <c r="AE29" s="94">
        <f t="shared" si="15"/>
        <v>0</v>
      </c>
      <c r="AF29" s="94"/>
      <c r="AG29" s="91" t="str">
        <f t="shared" si="16"/>
        <v>réduction du risque non prioritaire</v>
      </c>
      <c r="AH29" s="79"/>
      <c r="AI29" s="79"/>
      <c r="AJ29" s="79"/>
      <c r="AK29" s="79"/>
      <c r="AL29" s="80"/>
      <c r="AM29" s="79"/>
    </row>
    <row r="30" spans="1:39" x14ac:dyDescent="0.3">
      <c r="A30" s="6" t="s">
        <v>66</v>
      </c>
      <c r="B30" s="7"/>
      <c r="C30" s="7"/>
      <c r="D30" s="7"/>
      <c r="E30" s="7"/>
      <c r="F30" s="7"/>
      <c r="G30" s="7"/>
      <c r="H30" s="7"/>
      <c r="I30" s="7"/>
      <c r="J30" s="7"/>
      <c r="K30" s="7"/>
      <c r="L30" s="7"/>
      <c r="M30" s="7"/>
      <c r="N30" s="7"/>
      <c r="O30" s="94" t="str">
        <f t="shared" si="0"/>
        <v/>
      </c>
      <c r="P30" s="94" t="str">
        <f t="shared" si="1"/>
        <v/>
      </c>
      <c r="Q30" s="94" t="str">
        <f t="shared" si="2"/>
        <v/>
      </c>
      <c r="R30" s="94" t="str">
        <f t="shared" si="3"/>
        <v/>
      </c>
      <c r="S30" s="94" t="str">
        <f t="shared" si="4"/>
        <v/>
      </c>
      <c r="T30" s="94" t="str">
        <f t="shared" si="5"/>
        <v/>
      </c>
      <c r="U30" s="94" t="str">
        <f t="shared" si="6"/>
        <v/>
      </c>
      <c r="V30" s="94" t="str">
        <f t="shared" si="7"/>
        <v/>
      </c>
      <c r="W30" s="94" t="str">
        <f t="shared" si="8"/>
        <v/>
      </c>
      <c r="X30" s="94" t="str">
        <f t="shared" si="9"/>
        <v/>
      </c>
      <c r="Y30" s="94" t="str">
        <f t="shared" si="17"/>
        <v/>
      </c>
      <c r="Z30" s="94" t="str">
        <f t="shared" si="10"/>
        <v/>
      </c>
      <c r="AA30" s="94" t="str">
        <f t="shared" si="11"/>
        <v/>
      </c>
      <c r="AB30" s="94" t="str">
        <f t="shared" si="12"/>
        <v/>
      </c>
      <c r="AC30" s="94" t="str">
        <f t="shared" si="13"/>
        <v/>
      </c>
      <c r="AD30" s="94" t="str">
        <f t="shared" si="14"/>
        <v/>
      </c>
      <c r="AE30" s="94">
        <f t="shared" si="15"/>
        <v>0</v>
      </c>
      <c r="AF30" s="7"/>
      <c r="AG30" s="103"/>
      <c r="AH30" s="7"/>
      <c r="AI30" s="7"/>
      <c r="AJ30" s="7"/>
      <c r="AK30" s="7"/>
      <c r="AL30" s="7"/>
      <c r="AM30" s="8"/>
    </row>
    <row r="31" spans="1:39" x14ac:dyDescent="0.3">
      <c r="A31" s="11"/>
      <c r="B31" s="12" t="s">
        <v>67</v>
      </c>
      <c r="C31" s="109"/>
      <c r="D31" s="17"/>
      <c r="E31" s="18"/>
      <c r="F31" s="18"/>
      <c r="G31" s="18"/>
      <c r="H31" s="18"/>
      <c r="I31" s="18"/>
      <c r="J31" s="18"/>
      <c r="K31" s="18"/>
      <c r="L31" s="18"/>
      <c r="M31" s="18"/>
      <c r="N31" s="18"/>
      <c r="O31" s="94" t="str">
        <f t="shared" si="0"/>
        <v/>
      </c>
      <c r="P31" s="94" t="str">
        <f t="shared" si="1"/>
        <v/>
      </c>
      <c r="Q31" s="94" t="str">
        <f t="shared" si="2"/>
        <v/>
      </c>
      <c r="R31" s="94" t="str">
        <f t="shared" si="3"/>
        <v/>
      </c>
      <c r="S31" s="94" t="str">
        <f t="shared" si="4"/>
        <v/>
      </c>
      <c r="T31" s="94" t="str">
        <f t="shared" si="5"/>
        <v/>
      </c>
      <c r="U31" s="94" t="str">
        <f t="shared" si="6"/>
        <v/>
      </c>
      <c r="V31" s="94" t="str">
        <f t="shared" si="7"/>
        <v/>
      </c>
      <c r="W31" s="94" t="str">
        <f t="shared" si="8"/>
        <v/>
      </c>
      <c r="X31" s="94" t="str">
        <f t="shared" si="9"/>
        <v/>
      </c>
      <c r="Y31" s="94" t="str">
        <f t="shared" si="17"/>
        <v/>
      </c>
      <c r="Z31" s="94" t="str">
        <f t="shared" si="10"/>
        <v/>
      </c>
      <c r="AA31" s="94" t="str">
        <f t="shared" si="11"/>
        <v/>
      </c>
      <c r="AB31" s="94" t="str">
        <f t="shared" si="12"/>
        <v/>
      </c>
      <c r="AC31" s="94" t="str">
        <f t="shared" si="13"/>
        <v/>
      </c>
      <c r="AD31" s="94" t="str">
        <f t="shared" si="14"/>
        <v/>
      </c>
      <c r="AE31" s="94">
        <f t="shared" si="15"/>
        <v>0</v>
      </c>
      <c r="AF31" s="18"/>
      <c r="AG31" s="110"/>
      <c r="AH31" s="18"/>
      <c r="AI31" s="18"/>
      <c r="AJ31" s="18"/>
      <c r="AK31" s="18"/>
      <c r="AL31" s="18"/>
      <c r="AM31" s="19"/>
    </row>
    <row r="32" spans="1:39" ht="28.8" x14ac:dyDescent="0.3">
      <c r="A32" s="13"/>
      <c r="B32" s="14" t="s">
        <v>70</v>
      </c>
      <c r="C32" s="14"/>
      <c r="D32" s="53"/>
      <c r="E32" s="53"/>
      <c r="F32" s="53"/>
      <c r="G32" s="106"/>
      <c r="H32" s="106"/>
      <c r="I32" s="106"/>
      <c r="J32" s="106"/>
      <c r="K32" s="94"/>
      <c r="L32" s="94"/>
      <c r="M32" s="94"/>
      <c r="N32" s="94"/>
      <c r="O32" s="94" t="str">
        <f t="shared" si="0"/>
        <v/>
      </c>
      <c r="P32" s="94" t="str">
        <f t="shared" si="1"/>
        <v/>
      </c>
      <c r="Q32" s="94" t="str">
        <f t="shared" si="2"/>
        <v/>
      </c>
      <c r="R32" s="94" t="str">
        <f t="shared" si="3"/>
        <v/>
      </c>
      <c r="S32" s="94" t="str">
        <f t="shared" si="4"/>
        <v/>
      </c>
      <c r="T32" s="94" t="str">
        <f t="shared" si="5"/>
        <v/>
      </c>
      <c r="U32" s="94" t="str">
        <f t="shared" si="6"/>
        <v/>
      </c>
      <c r="V32" s="94" t="str">
        <f t="shared" si="7"/>
        <v/>
      </c>
      <c r="W32" s="94" t="str">
        <f t="shared" si="8"/>
        <v/>
      </c>
      <c r="X32" s="94" t="str">
        <f t="shared" si="9"/>
        <v/>
      </c>
      <c r="Y32" s="94" t="str">
        <f t="shared" si="17"/>
        <v/>
      </c>
      <c r="Z32" s="94" t="str">
        <f t="shared" si="10"/>
        <v/>
      </c>
      <c r="AA32" s="94" t="str">
        <f t="shared" si="11"/>
        <v/>
      </c>
      <c r="AB32" s="94" t="str">
        <f t="shared" si="12"/>
        <v/>
      </c>
      <c r="AC32" s="94" t="str">
        <f t="shared" si="13"/>
        <v/>
      </c>
      <c r="AD32" s="94" t="str">
        <f t="shared" si="14"/>
        <v/>
      </c>
      <c r="AE32" s="94">
        <f t="shared" si="15"/>
        <v>0</v>
      </c>
      <c r="AF32" s="94"/>
      <c r="AG32" s="91" t="str">
        <f t="shared" si="16"/>
        <v>réduction du risque non prioritaire</v>
      </c>
      <c r="AH32" s="79"/>
      <c r="AI32" s="79"/>
      <c r="AJ32" s="79"/>
      <c r="AK32" s="79"/>
      <c r="AL32" s="80"/>
      <c r="AM32" s="79"/>
    </row>
    <row r="33" spans="1:39" ht="28.8" x14ac:dyDescent="0.3">
      <c r="A33" s="13"/>
      <c r="B33" s="14" t="s">
        <v>71</v>
      </c>
      <c r="C33" s="14"/>
      <c r="D33" s="53"/>
      <c r="E33" s="53"/>
      <c r="F33" s="53"/>
      <c r="G33" s="106"/>
      <c r="H33" s="106"/>
      <c r="I33" s="106"/>
      <c r="J33" s="106"/>
      <c r="K33" s="94"/>
      <c r="L33" s="94"/>
      <c r="M33" s="94"/>
      <c r="N33" s="94"/>
      <c r="O33" s="94" t="str">
        <f t="shared" si="0"/>
        <v/>
      </c>
      <c r="P33" s="94" t="str">
        <f t="shared" si="1"/>
        <v/>
      </c>
      <c r="Q33" s="94" t="str">
        <f t="shared" si="2"/>
        <v/>
      </c>
      <c r="R33" s="94" t="str">
        <f t="shared" si="3"/>
        <v/>
      </c>
      <c r="S33" s="94" t="str">
        <f t="shared" si="4"/>
        <v/>
      </c>
      <c r="T33" s="94" t="str">
        <f t="shared" si="5"/>
        <v/>
      </c>
      <c r="U33" s="94" t="str">
        <f t="shared" si="6"/>
        <v/>
      </c>
      <c r="V33" s="94" t="str">
        <f t="shared" si="7"/>
        <v/>
      </c>
      <c r="W33" s="94" t="str">
        <f t="shared" si="8"/>
        <v/>
      </c>
      <c r="X33" s="94" t="str">
        <f t="shared" si="9"/>
        <v/>
      </c>
      <c r="Y33" s="94" t="str">
        <f t="shared" si="17"/>
        <v/>
      </c>
      <c r="Z33" s="94" t="str">
        <f t="shared" si="10"/>
        <v/>
      </c>
      <c r="AA33" s="94" t="str">
        <f t="shared" si="11"/>
        <v/>
      </c>
      <c r="AB33" s="94" t="str">
        <f t="shared" si="12"/>
        <v/>
      </c>
      <c r="AC33" s="94" t="str">
        <f t="shared" si="13"/>
        <v/>
      </c>
      <c r="AD33" s="94" t="str">
        <f t="shared" si="14"/>
        <v/>
      </c>
      <c r="AE33" s="94">
        <f t="shared" si="15"/>
        <v>0</v>
      </c>
      <c r="AF33" s="94"/>
      <c r="AG33" s="91" t="str">
        <f t="shared" si="16"/>
        <v>réduction du risque non prioritaire</v>
      </c>
      <c r="AH33" s="79"/>
      <c r="AI33" s="79"/>
      <c r="AJ33" s="79"/>
      <c r="AK33" s="79"/>
      <c r="AL33" s="80"/>
      <c r="AM33" s="79"/>
    </row>
    <row r="34" spans="1:39" ht="28.8" x14ac:dyDescent="0.3">
      <c r="A34" s="13"/>
      <c r="B34" s="14" t="s">
        <v>72</v>
      </c>
      <c r="C34" s="14"/>
      <c r="D34" s="53"/>
      <c r="E34" s="53"/>
      <c r="F34" s="53"/>
      <c r="G34" s="106"/>
      <c r="H34" s="106"/>
      <c r="I34" s="106"/>
      <c r="J34" s="106"/>
      <c r="K34" s="94"/>
      <c r="L34" s="94"/>
      <c r="M34" s="94"/>
      <c r="N34" s="94"/>
      <c r="O34" s="94" t="str">
        <f t="shared" si="0"/>
        <v/>
      </c>
      <c r="P34" s="94" t="str">
        <f t="shared" si="1"/>
        <v/>
      </c>
      <c r="Q34" s="94" t="str">
        <f t="shared" si="2"/>
        <v/>
      </c>
      <c r="R34" s="94" t="str">
        <f t="shared" si="3"/>
        <v/>
      </c>
      <c r="S34" s="94" t="str">
        <f t="shared" si="4"/>
        <v/>
      </c>
      <c r="T34" s="94" t="str">
        <f t="shared" si="5"/>
        <v/>
      </c>
      <c r="U34" s="94" t="str">
        <f t="shared" si="6"/>
        <v/>
      </c>
      <c r="V34" s="94" t="str">
        <f t="shared" si="7"/>
        <v/>
      </c>
      <c r="W34" s="94" t="str">
        <f t="shared" si="8"/>
        <v/>
      </c>
      <c r="X34" s="94" t="str">
        <f t="shared" si="9"/>
        <v/>
      </c>
      <c r="Y34" s="94" t="str">
        <f t="shared" si="17"/>
        <v/>
      </c>
      <c r="Z34" s="94" t="str">
        <f t="shared" si="10"/>
        <v/>
      </c>
      <c r="AA34" s="94" t="str">
        <f t="shared" si="11"/>
        <v/>
      </c>
      <c r="AB34" s="94" t="str">
        <f t="shared" si="12"/>
        <v/>
      </c>
      <c r="AC34" s="94" t="str">
        <f t="shared" si="13"/>
        <v/>
      </c>
      <c r="AD34" s="94" t="str">
        <f t="shared" si="14"/>
        <v/>
      </c>
      <c r="AE34" s="94">
        <f t="shared" si="15"/>
        <v>0</v>
      </c>
      <c r="AF34" s="94"/>
      <c r="AG34" s="91" t="str">
        <f t="shared" si="16"/>
        <v>réduction du risque non prioritaire</v>
      </c>
      <c r="AH34" s="79"/>
      <c r="AI34" s="79"/>
      <c r="AJ34" s="79"/>
      <c r="AK34" s="79"/>
      <c r="AL34" s="80"/>
      <c r="AM34" s="79"/>
    </row>
    <row r="35" spans="1:39" ht="28.8" x14ac:dyDescent="0.3">
      <c r="A35" s="13"/>
      <c r="B35" s="14" t="s">
        <v>73</v>
      </c>
      <c r="C35" s="14"/>
      <c r="D35" s="53"/>
      <c r="E35" s="53"/>
      <c r="F35" s="53"/>
      <c r="G35" s="106"/>
      <c r="H35" s="106"/>
      <c r="I35" s="106"/>
      <c r="J35" s="106"/>
      <c r="K35" s="94"/>
      <c r="L35" s="94"/>
      <c r="M35" s="94"/>
      <c r="N35" s="94"/>
      <c r="O35" s="94" t="str">
        <f t="shared" si="0"/>
        <v/>
      </c>
      <c r="P35" s="94" t="str">
        <f t="shared" si="1"/>
        <v/>
      </c>
      <c r="Q35" s="94" t="str">
        <f t="shared" si="2"/>
        <v/>
      </c>
      <c r="R35" s="94" t="str">
        <f t="shared" si="3"/>
        <v/>
      </c>
      <c r="S35" s="94" t="str">
        <f t="shared" si="4"/>
        <v/>
      </c>
      <c r="T35" s="94" t="str">
        <f t="shared" si="5"/>
        <v/>
      </c>
      <c r="U35" s="94" t="str">
        <f t="shared" si="6"/>
        <v/>
      </c>
      <c r="V35" s="94" t="str">
        <f t="shared" si="7"/>
        <v/>
      </c>
      <c r="W35" s="94" t="str">
        <f t="shared" si="8"/>
        <v/>
      </c>
      <c r="X35" s="94" t="str">
        <f t="shared" si="9"/>
        <v/>
      </c>
      <c r="Y35" s="94" t="str">
        <f t="shared" si="17"/>
        <v/>
      </c>
      <c r="Z35" s="94" t="str">
        <f t="shared" si="10"/>
        <v/>
      </c>
      <c r="AA35" s="94" t="str">
        <f t="shared" si="11"/>
        <v/>
      </c>
      <c r="AB35" s="94" t="str">
        <f t="shared" si="12"/>
        <v/>
      </c>
      <c r="AC35" s="94" t="str">
        <f t="shared" si="13"/>
        <v/>
      </c>
      <c r="AD35" s="94" t="str">
        <f t="shared" si="14"/>
        <v/>
      </c>
      <c r="AE35" s="94">
        <f t="shared" si="15"/>
        <v>0</v>
      </c>
      <c r="AF35" s="94"/>
      <c r="AG35" s="91" t="str">
        <f t="shared" si="16"/>
        <v>réduction du risque non prioritaire</v>
      </c>
      <c r="AH35" s="79"/>
      <c r="AI35" s="79"/>
      <c r="AJ35" s="79"/>
      <c r="AK35" s="79"/>
      <c r="AL35" s="80"/>
      <c r="AM35" s="79"/>
    </row>
    <row r="36" spans="1:39" ht="28.8" x14ac:dyDescent="0.3">
      <c r="A36" s="15"/>
      <c r="B36" s="16" t="s">
        <v>74</v>
      </c>
      <c r="C36" s="16"/>
      <c r="D36" s="53"/>
      <c r="E36" s="53"/>
      <c r="F36" s="53"/>
      <c r="G36" s="106"/>
      <c r="H36" s="106"/>
      <c r="I36" s="106"/>
      <c r="J36" s="106"/>
      <c r="K36" s="94"/>
      <c r="L36" s="94"/>
      <c r="M36" s="94"/>
      <c r="N36" s="94"/>
      <c r="O36" s="94" t="str">
        <f t="shared" si="0"/>
        <v/>
      </c>
      <c r="P36" s="94" t="str">
        <f t="shared" si="1"/>
        <v/>
      </c>
      <c r="Q36" s="94" t="str">
        <f t="shared" si="2"/>
        <v/>
      </c>
      <c r="R36" s="94" t="str">
        <f t="shared" si="3"/>
        <v/>
      </c>
      <c r="S36" s="94" t="str">
        <f t="shared" si="4"/>
        <v/>
      </c>
      <c r="T36" s="94" t="str">
        <f t="shared" si="5"/>
        <v/>
      </c>
      <c r="U36" s="94" t="str">
        <f t="shared" si="6"/>
        <v/>
      </c>
      <c r="V36" s="94" t="str">
        <f t="shared" si="7"/>
        <v/>
      </c>
      <c r="W36" s="94" t="str">
        <f t="shared" si="8"/>
        <v/>
      </c>
      <c r="X36" s="94" t="str">
        <f t="shared" si="9"/>
        <v/>
      </c>
      <c r="Y36" s="94" t="str">
        <f t="shared" si="17"/>
        <v/>
      </c>
      <c r="Z36" s="94" t="str">
        <f t="shared" si="10"/>
        <v/>
      </c>
      <c r="AA36" s="94" t="str">
        <f t="shared" si="11"/>
        <v/>
      </c>
      <c r="AB36" s="94" t="str">
        <f t="shared" si="12"/>
        <v/>
      </c>
      <c r="AC36" s="94" t="str">
        <f t="shared" si="13"/>
        <v/>
      </c>
      <c r="AD36" s="94" t="str">
        <f t="shared" si="14"/>
        <v/>
      </c>
      <c r="AE36" s="94">
        <f t="shared" si="15"/>
        <v>0</v>
      </c>
      <c r="AF36" s="94"/>
      <c r="AG36" s="91" t="str">
        <f t="shared" si="16"/>
        <v>réduction du risque non prioritaire</v>
      </c>
      <c r="AH36" s="79"/>
      <c r="AI36" s="79"/>
      <c r="AJ36" s="79"/>
      <c r="AK36" s="79"/>
      <c r="AL36" s="80"/>
      <c r="AM36" s="79"/>
    </row>
    <row r="37" spans="1:39" x14ac:dyDescent="0.3">
      <c r="A37" s="11"/>
      <c r="B37" s="12" t="s">
        <v>69</v>
      </c>
      <c r="C37" s="109"/>
      <c r="D37" s="17"/>
      <c r="E37" s="18"/>
      <c r="F37" s="18"/>
      <c r="G37" s="18"/>
      <c r="H37" s="18"/>
      <c r="I37" s="18"/>
      <c r="J37" s="18"/>
      <c r="K37" s="18"/>
      <c r="L37" s="18"/>
      <c r="M37" s="18"/>
      <c r="N37" s="18"/>
      <c r="O37" s="94" t="str">
        <f t="shared" si="0"/>
        <v/>
      </c>
      <c r="P37" s="94" t="str">
        <f t="shared" si="1"/>
        <v/>
      </c>
      <c r="Q37" s="94" t="str">
        <f t="shared" si="2"/>
        <v/>
      </c>
      <c r="R37" s="94" t="str">
        <f t="shared" si="3"/>
        <v/>
      </c>
      <c r="S37" s="94" t="str">
        <f t="shared" si="4"/>
        <v/>
      </c>
      <c r="T37" s="94" t="str">
        <f t="shared" si="5"/>
        <v/>
      </c>
      <c r="U37" s="94" t="str">
        <f t="shared" si="6"/>
        <v/>
      </c>
      <c r="V37" s="94" t="str">
        <f t="shared" si="7"/>
        <v/>
      </c>
      <c r="W37" s="94" t="str">
        <f t="shared" si="8"/>
        <v/>
      </c>
      <c r="X37" s="94" t="str">
        <f t="shared" si="9"/>
        <v/>
      </c>
      <c r="Y37" s="94" t="str">
        <f t="shared" si="17"/>
        <v/>
      </c>
      <c r="Z37" s="94" t="str">
        <f t="shared" si="10"/>
        <v/>
      </c>
      <c r="AA37" s="94" t="str">
        <f t="shared" si="11"/>
        <v/>
      </c>
      <c r="AB37" s="94" t="str">
        <f t="shared" si="12"/>
        <v/>
      </c>
      <c r="AC37" s="94" t="str">
        <f t="shared" si="13"/>
        <v/>
      </c>
      <c r="AD37" s="94" t="str">
        <f t="shared" si="14"/>
        <v/>
      </c>
      <c r="AE37" s="94">
        <f t="shared" si="15"/>
        <v>0</v>
      </c>
      <c r="AF37" s="18"/>
      <c r="AG37" s="110"/>
      <c r="AH37" s="18"/>
      <c r="AI37" s="18"/>
      <c r="AJ37" s="18"/>
      <c r="AK37" s="18"/>
      <c r="AL37" s="18"/>
      <c r="AM37" s="19"/>
    </row>
    <row r="38" spans="1:39" ht="28.8" x14ac:dyDescent="0.3">
      <c r="A38" s="13"/>
      <c r="B38" s="14" t="s">
        <v>75</v>
      </c>
      <c r="C38" s="14"/>
      <c r="D38" s="53"/>
      <c r="E38" s="53"/>
      <c r="F38" s="53"/>
      <c r="G38" s="106"/>
      <c r="H38" s="106"/>
      <c r="I38" s="106"/>
      <c r="J38" s="106"/>
      <c r="K38" s="94"/>
      <c r="L38" s="94"/>
      <c r="M38" s="94"/>
      <c r="N38" s="94"/>
      <c r="O38" s="94" t="str">
        <f t="shared" si="0"/>
        <v/>
      </c>
      <c r="P38" s="94" t="str">
        <f t="shared" si="1"/>
        <v/>
      </c>
      <c r="Q38" s="94" t="str">
        <f t="shared" si="2"/>
        <v/>
      </c>
      <c r="R38" s="94" t="str">
        <f t="shared" si="3"/>
        <v/>
      </c>
      <c r="S38" s="94" t="str">
        <f t="shared" si="4"/>
        <v/>
      </c>
      <c r="T38" s="94" t="str">
        <f t="shared" si="5"/>
        <v/>
      </c>
      <c r="U38" s="94" t="str">
        <f t="shared" si="6"/>
        <v/>
      </c>
      <c r="V38" s="94" t="str">
        <f t="shared" si="7"/>
        <v/>
      </c>
      <c r="W38" s="94" t="str">
        <f t="shared" si="8"/>
        <v/>
      </c>
      <c r="X38" s="94" t="str">
        <f t="shared" si="9"/>
        <v/>
      </c>
      <c r="Y38" s="94" t="str">
        <f t="shared" si="17"/>
        <v/>
      </c>
      <c r="Z38" s="94" t="str">
        <f t="shared" si="10"/>
        <v/>
      </c>
      <c r="AA38" s="94" t="str">
        <f t="shared" si="11"/>
        <v/>
      </c>
      <c r="AB38" s="94" t="str">
        <f t="shared" si="12"/>
        <v/>
      </c>
      <c r="AC38" s="94" t="str">
        <f t="shared" si="13"/>
        <v/>
      </c>
      <c r="AD38" s="94" t="str">
        <f t="shared" si="14"/>
        <v/>
      </c>
      <c r="AE38" s="94">
        <f t="shared" si="15"/>
        <v>0</v>
      </c>
      <c r="AF38" s="94"/>
      <c r="AG38" s="91" t="str">
        <f t="shared" si="16"/>
        <v>réduction du risque non prioritaire</v>
      </c>
      <c r="AH38" s="79"/>
      <c r="AI38" s="79"/>
      <c r="AJ38" s="79"/>
      <c r="AK38" s="79"/>
      <c r="AL38" s="80"/>
      <c r="AM38" s="79"/>
    </row>
    <row r="39" spans="1:39" ht="28.8" x14ac:dyDescent="0.3">
      <c r="A39" s="13"/>
      <c r="B39" s="14" t="s">
        <v>76</v>
      </c>
      <c r="C39" s="14"/>
      <c r="D39" s="53"/>
      <c r="E39" s="53"/>
      <c r="F39" s="53"/>
      <c r="G39" s="106"/>
      <c r="H39" s="106"/>
      <c r="I39" s="106"/>
      <c r="J39" s="106"/>
      <c r="K39" s="94"/>
      <c r="L39" s="94"/>
      <c r="M39" s="94"/>
      <c r="N39" s="94"/>
      <c r="O39" s="94" t="str">
        <f t="shared" si="0"/>
        <v/>
      </c>
      <c r="P39" s="94" t="str">
        <f t="shared" si="1"/>
        <v/>
      </c>
      <c r="Q39" s="94" t="str">
        <f t="shared" si="2"/>
        <v/>
      </c>
      <c r="R39" s="94" t="str">
        <f t="shared" si="3"/>
        <v/>
      </c>
      <c r="S39" s="94" t="str">
        <f t="shared" si="4"/>
        <v/>
      </c>
      <c r="T39" s="94" t="str">
        <f t="shared" si="5"/>
        <v/>
      </c>
      <c r="U39" s="94" t="str">
        <f t="shared" si="6"/>
        <v/>
      </c>
      <c r="V39" s="94" t="str">
        <f t="shared" si="7"/>
        <v/>
      </c>
      <c r="W39" s="94" t="str">
        <f t="shared" si="8"/>
        <v/>
      </c>
      <c r="X39" s="94" t="str">
        <f t="shared" si="9"/>
        <v/>
      </c>
      <c r="Y39" s="94" t="str">
        <f t="shared" si="17"/>
        <v/>
      </c>
      <c r="Z39" s="94" t="str">
        <f t="shared" si="10"/>
        <v/>
      </c>
      <c r="AA39" s="94" t="str">
        <f t="shared" si="11"/>
        <v/>
      </c>
      <c r="AB39" s="94" t="str">
        <f t="shared" si="12"/>
        <v/>
      </c>
      <c r="AC39" s="94" t="str">
        <f t="shared" si="13"/>
        <v/>
      </c>
      <c r="AD39" s="94" t="str">
        <f t="shared" si="14"/>
        <v/>
      </c>
      <c r="AE39" s="94">
        <f t="shared" si="15"/>
        <v>0</v>
      </c>
      <c r="AF39" s="94"/>
      <c r="AG39" s="91" t="str">
        <f t="shared" si="16"/>
        <v>réduction du risque non prioritaire</v>
      </c>
      <c r="AH39" s="79"/>
      <c r="AI39" s="79"/>
      <c r="AJ39" s="79"/>
      <c r="AK39" s="79"/>
      <c r="AL39" s="80"/>
      <c r="AM39" s="79"/>
    </row>
    <row r="40" spans="1:39" ht="28.8" x14ac:dyDescent="0.3">
      <c r="A40" s="13"/>
      <c r="B40" s="14" t="s">
        <v>77</v>
      </c>
      <c r="C40" s="14"/>
      <c r="D40" s="53"/>
      <c r="E40" s="53"/>
      <c r="F40" s="53"/>
      <c r="G40" s="106"/>
      <c r="H40" s="106"/>
      <c r="I40" s="106"/>
      <c r="J40" s="106"/>
      <c r="K40" s="94"/>
      <c r="L40" s="94"/>
      <c r="M40" s="94"/>
      <c r="N40" s="94"/>
      <c r="O40" s="94" t="str">
        <f t="shared" si="0"/>
        <v/>
      </c>
      <c r="P40" s="94" t="str">
        <f t="shared" si="1"/>
        <v/>
      </c>
      <c r="Q40" s="94" t="str">
        <f t="shared" si="2"/>
        <v/>
      </c>
      <c r="R40" s="94" t="str">
        <f t="shared" si="3"/>
        <v/>
      </c>
      <c r="S40" s="94" t="str">
        <f t="shared" si="4"/>
        <v/>
      </c>
      <c r="T40" s="94" t="str">
        <f t="shared" si="5"/>
        <v/>
      </c>
      <c r="U40" s="94" t="str">
        <f t="shared" si="6"/>
        <v/>
      </c>
      <c r="V40" s="94" t="str">
        <f t="shared" si="7"/>
        <v/>
      </c>
      <c r="W40" s="94" t="str">
        <f t="shared" si="8"/>
        <v/>
      </c>
      <c r="X40" s="94" t="str">
        <f t="shared" si="9"/>
        <v/>
      </c>
      <c r="Y40" s="94" t="str">
        <f t="shared" si="17"/>
        <v/>
      </c>
      <c r="Z40" s="94" t="str">
        <f t="shared" si="10"/>
        <v/>
      </c>
      <c r="AA40" s="94" t="str">
        <f t="shared" si="11"/>
        <v/>
      </c>
      <c r="AB40" s="94" t="str">
        <f t="shared" si="12"/>
        <v/>
      </c>
      <c r="AC40" s="94" t="str">
        <f t="shared" si="13"/>
        <v/>
      </c>
      <c r="AD40" s="94" t="str">
        <f t="shared" si="14"/>
        <v/>
      </c>
      <c r="AE40" s="94">
        <f t="shared" si="15"/>
        <v>0</v>
      </c>
      <c r="AF40" s="94"/>
      <c r="AG40" s="91" t="str">
        <f t="shared" si="16"/>
        <v>réduction du risque non prioritaire</v>
      </c>
      <c r="AH40" s="79"/>
      <c r="AI40" s="79"/>
      <c r="AJ40" s="79"/>
      <c r="AK40" s="79"/>
      <c r="AL40" s="80"/>
      <c r="AM40" s="79"/>
    </row>
    <row r="41" spans="1:39" ht="35.4" x14ac:dyDescent="0.3">
      <c r="A41" s="15"/>
      <c r="B41" s="20" t="s">
        <v>126</v>
      </c>
      <c r="C41" s="20"/>
      <c r="D41" s="53"/>
      <c r="E41" s="53"/>
      <c r="F41" s="53"/>
      <c r="G41" s="106"/>
      <c r="H41" s="106"/>
      <c r="I41" s="106"/>
      <c r="J41" s="106"/>
      <c r="K41" s="94"/>
      <c r="L41" s="94"/>
      <c r="M41" s="94"/>
      <c r="N41" s="94"/>
      <c r="O41" s="94" t="str">
        <f t="shared" si="0"/>
        <v/>
      </c>
      <c r="P41" s="94" t="str">
        <f t="shared" si="1"/>
        <v/>
      </c>
      <c r="Q41" s="94" t="str">
        <f t="shared" si="2"/>
        <v/>
      </c>
      <c r="R41" s="94" t="str">
        <f t="shared" si="3"/>
        <v/>
      </c>
      <c r="S41" s="94" t="str">
        <f t="shared" si="4"/>
        <v/>
      </c>
      <c r="T41" s="94" t="str">
        <f t="shared" si="5"/>
        <v/>
      </c>
      <c r="U41" s="94" t="str">
        <f t="shared" si="6"/>
        <v/>
      </c>
      <c r="V41" s="94" t="str">
        <f t="shared" si="7"/>
        <v/>
      </c>
      <c r="W41" s="94" t="str">
        <f t="shared" si="8"/>
        <v/>
      </c>
      <c r="X41" s="94" t="str">
        <f t="shared" si="9"/>
        <v/>
      </c>
      <c r="Y41" s="94" t="str">
        <f t="shared" si="17"/>
        <v/>
      </c>
      <c r="Z41" s="94" t="str">
        <f t="shared" si="10"/>
        <v/>
      </c>
      <c r="AA41" s="94" t="str">
        <f t="shared" si="11"/>
        <v/>
      </c>
      <c r="AB41" s="94" t="str">
        <f t="shared" si="12"/>
        <v/>
      </c>
      <c r="AC41" s="94" t="str">
        <f t="shared" si="13"/>
        <v/>
      </c>
      <c r="AD41" s="94" t="str">
        <f t="shared" si="14"/>
        <v/>
      </c>
      <c r="AE41" s="94">
        <f t="shared" si="15"/>
        <v>0</v>
      </c>
      <c r="AF41" s="94"/>
      <c r="AG41" s="91" t="str">
        <f t="shared" si="16"/>
        <v>réduction du risque non prioritaire</v>
      </c>
      <c r="AH41" s="79"/>
      <c r="AI41" s="79"/>
      <c r="AJ41" s="79"/>
      <c r="AK41" s="79"/>
      <c r="AL41" s="80"/>
      <c r="AM41" s="79"/>
    </row>
    <row r="42" spans="1:39" x14ac:dyDescent="0.3">
      <c r="A42" s="6" t="s">
        <v>79</v>
      </c>
      <c r="B42" s="7"/>
      <c r="C42" s="7"/>
      <c r="D42" s="7"/>
      <c r="E42" s="7"/>
      <c r="F42" s="7"/>
      <c r="G42" s="7"/>
      <c r="H42" s="7"/>
      <c r="I42" s="7"/>
      <c r="J42" s="7"/>
      <c r="K42" s="7"/>
      <c r="L42" s="7"/>
      <c r="M42" s="7"/>
      <c r="N42" s="7"/>
      <c r="O42" s="94" t="str">
        <f t="shared" si="0"/>
        <v/>
      </c>
      <c r="P42" s="94" t="str">
        <f t="shared" si="1"/>
        <v/>
      </c>
      <c r="Q42" s="94" t="str">
        <f t="shared" si="2"/>
        <v/>
      </c>
      <c r="R42" s="94" t="str">
        <f t="shared" si="3"/>
        <v/>
      </c>
      <c r="S42" s="94" t="str">
        <f t="shared" si="4"/>
        <v/>
      </c>
      <c r="T42" s="94" t="str">
        <f t="shared" si="5"/>
        <v/>
      </c>
      <c r="U42" s="94" t="str">
        <f t="shared" si="6"/>
        <v/>
      </c>
      <c r="V42" s="94" t="str">
        <f t="shared" si="7"/>
        <v/>
      </c>
      <c r="W42" s="94" t="str">
        <f t="shared" si="8"/>
        <v/>
      </c>
      <c r="X42" s="94" t="str">
        <f t="shared" si="9"/>
        <v/>
      </c>
      <c r="Y42" s="94" t="str">
        <f t="shared" si="17"/>
        <v/>
      </c>
      <c r="Z42" s="94" t="str">
        <f t="shared" si="10"/>
        <v/>
      </c>
      <c r="AA42" s="94" t="str">
        <f t="shared" si="11"/>
        <v/>
      </c>
      <c r="AB42" s="94" t="str">
        <f t="shared" si="12"/>
        <v/>
      </c>
      <c r="AC42" s="94" t="str">
        <f t="shared" si="13"/>
        <v/>
      </c>
      <c r="AD42" s="94" t="str">
        <f t="shared" si="14"/>
        <v/>
      </c>
      <c r="AE42" s="94">
        <f t="shared" si="15"/>
        <v>0</v>
      </c>
      <c r="AF42" s="7"/>
      <c r="AG42" s="103"/>
      <c r="AH42" s="7"/>
      <c r="AI42" s="7"/>
      <c r="AJ42" s="7"/>
      <c r="AK42" s="7"/>
      <c r="AL42" s="7"/>
      <c r="AM42" s="8"/>
    </row>
    <row r="43" spans="1:39" ht="28.8" x14ac:dyDescent="0.3">
      <c r="A43" s="1"/>
      <c r="B43" s="10" t="s">
        <v>80</v>
      </c>
      <c r="C43" s="10"/>
      <c r="D43" s="53"/>
      <c r="E43" s="53"/>
      <c r="F43" s="53"/>
      <c r="G43" s="106"/>
      <c r="H43" s="106"/>
      <c r="I43" s="106"/>
      <c r="J43" s="106"/>
      <c r="K43" s="94"/>
      <c r="L43" s="94"/>
      <c r="M43" s="94"/>
      <c r="N43" s="94"/>
      <c r="O43" s="94" t="str">
        <f t="shared" si="0"/>
        <v/>
      </c>
      <c r="P43" s="94" t="str">
        <f t="shared" si="1"/>
        <v/>
      </c>
      <c r="Q43" s="94" t="str">
        <f t="shared" si="2"/>
        <v/>
      </c>
      <c r="R43" s="94" t="str">
        <f t="shared" si="3"/>
        <v/>
      </c>
      <c r="S43" s="94" t="str">
        <f t="shared" si="4"/>
        <v/>
      </c>
      <c r="T43" s="94" t="str">
        <f t="shared" si="5"/>
        <v/>
      </c>
      <c r="U43" s="94" t="str">
        <f t="shared" si="6"/>
        <v/>
      </c>
      <c r="V43" s="94" t="str">
        <f t="shared" si="7"/>
        <v/>
      </c>
      <c r="W43" s="94" t="str">
        <f t="shared" si="8"/>
        <v/>
      </c>
      <c r="X43" s="94" t="str">
        <f t="shared" si="9"/>
        <v/>
      </c>
      <c r="Y43" s="94" t="str">
        <f t="shared" si="17"/>
        <v/>
      </c>
      <c r="Z43" s="94" t="str">
        <f t="shared" si="10"/>
        <v/>
      </c>
      <c r="AA43" s="94" t="str">
        <f t="shared" si="11"/>
        <v/>
      </c>
      <c r="AB43" s="94" t="str">
        <f t="shared" si="12"/>
        <v/>
      </c>
      <c r="AC43" s="94" t="str">
        <f t="shared" si="13"/>
        <v/>
      </c>
      <c r="AD43" s="94" t="str">
        <f t="shared" si="14"/>
        <v/>
      </c>
      <c r="AE43" s="94">
        <f t="shared" si="15"/>
        <v>0</v>
      </c>
      <c r="AF43" s="94"/>
      <c r="AG43" s="91" t="str">
        <f t="shared" si="16"/>
        <v>réduction du risque non prioritaire</v>
      </c>
      <c r="AH43" s="79"/>
      <c r="AI43" s="79"/>
      <c r="AJ43" s="79"/>
      <c r="AK43" s="79"/>
      <c r="AL43" s="80"/>
      <c r="AM43" s="79"/>
    </row>
    <row r="44" spans="1:39" ht="28.8" x14ac:dyDescent="0.3">
      <c r="A44" s="1"/>
      <c r="B44" s="10" t="s">
        <v>81</v>
      </c>
      <c r="C44" s="10"/>
      <c r="D44" s="53"/>
      <c r="E44" s="53"/>
      <c r="F44" s="53"/>
      <c r="G44" s="106"/>
      <c r="H44" s="106"/>
      <c r="I44" s="106"/>
      <c r="J44" s="106"/>
      <c r="K44" s="94"/>
      <c r="L44" s="94"/>
      <c r="M44" s="94"/>
      <c r="N44" s="94"/>
      <c r="O44" s="94" t="str">
        <f t="shared" si="0"/>
        <v/>
      </c>
      <c r="P44" s="94" t="str">
        <f t="shared" si="1"/>
        <v/>
      </c>
      <c r="Q44" s="94" t="str">
        <f t="shared" si="2"/>
        <v/>
      </c>
      <c r="R44" s="94" t="str">
        <f t="shared" si="3"/>
        <v/>
      </c>
      <c r="S44" s="94" t="str">
        <f t="shared" si="4"/>
        <v/>
      </c>
      <c r="T44" s="94" t="str">
        <f t="shared" si="5"/>
        <v/>
      </c>
      <c r="U44" s="94" t="str">
        <f t="shared" si="6"/>
        <v/>
      </c>
      <c r="V44" s="94" t="str">
        <f t="shared" si="7"/>
        <v/>
      </c>
      <c r="W44" s="94" t="str">
        <f t="shared" si="8"/>
        <v/>
      </c>
      <c r="X44" s="94" t="str">
        <f t="shared" si="9"/>
        <v/>
      </c>
      <c r="Y44" s="94" t="str">
        <f t="shared" si="17"/>
        <v/>
      </c>
      <c r="Z44" s="94" t="str">
        <f t="shared" si="10"/>
        <v/>
      </c>
      <c r="AA44" s="94" t="str">
        <f t="shared" si="11"/>
        <v/>
      </c>
      <c r="AB44" s="94" t="str">
        <f t="shared" si="12"/>
        <v/>
      </c>
      <c r="AC44" s="94" t="str">
        <f t="shared" si="13"/>
        <v/>
      </c>
      <c r="AD44" s="94" t="str">
        <f t="shared" si="14"/>
        <v/>
      </c>
      <c r="AE44" s="94">
        <f t="shared" si="15"/>
        <v>0</v>
      </c>
      <c r="AF44" s="94"/>
      <c r="AG44" s="91" t="str">
        <f t="shared" si="16"/>
        <v>réduction du risque non prioritaire</v>
      </c>
      <c r="AH44" s="79"/>
      <c r="AI44" s="79"/>
      <c r="AJ44" s="79"/>
      <c r="AK44" s="79"/>
      <c r="AL44" s="80"/>
      <c r="AM44" s="79"/>
    </row>
    <row r="45" spans="1:39" ht="28.8" x14ac:dyDescent="0.3">
      <c r="A45" s="1"/>
      <c r="B45" s="10" t="s">
        <v>82</v>
      </c>
      <c r="C45" s="10"/>
      <c r="D45" s="53"/>
      <c r="E45" s="53"/>
      <c r="F45" s="53"/>
      <c r="G45" s="106"/>
      <c r="H45" s="106"/>
      <c r="I45" s="106"/>
      <c r="J45" s="106"/>
      <c r="K45" s="94"/>
      <c r="L45" s="94"/>
      <c r="M45" s="94"/>
      <c r="N45" s="94"/>
      <c r="O45" s="94" t="str">
        <f t="shared" si="0"/>
        <v/>
      </c>
      <c r="P45" s="94" t="str">
        <f t="shared" si="1"/>
        <v/>
      </c>
      <c r="Q45" s="94" t="str">
        <f t="shared" si="2"/>
        <v/>
      </c>
      <c r="R45" s="94" t="str">
        <f t="shared" si="3"/>
        <v/>
      </c>
      <c r="S45" s="94" t="str">
        <f t="shared" si="4"/>
        <v/>
      </c>
      <c r="T45" s="94" t="str">
        <f t="shared" si="5"/>
        <v/>
      </c>
      <c r="U45" s="94" t="str">
        <f t="shared" si="6"/>
        <v/>
      </c>
      <c r="V45" s="94" t="str">
        <f t="shared" si="7"/>
        <v/>
      </c>
      <c r="W45" s="94" t="str">
        <f t="shared" si="8"/>
        <v/>
      </c>
      <c r="X45" s="94" t="str">
        <f t="shared" si="9"/>
        <v/>
      </c>
      <c r="Y45" s="94" t="str">
        <f t="shared" si="17"/>
        <v/>
      </c>
      <c r="Z45" s="94" t="str">
        <f t="shared" si="10"/>
        <v/>
      </c>
      <c r="AA45" s="94" t="str">
        <f t="shared" si="11"/>
        <v/>
      </c>
      <c r="AB45" s="94" t="str">
        <f t="shared" si="12"/>
        <v/>
      </c>
      <c r="AC45" s="94" t="str">
        <f t="shared" si="13"/>
        <v/>
      </c>
      <c r="AD45" s="94" t="str">
        <f t="shared" si="14"/>
        <v/>
      </c>
      <c r="AE45" s="94">
        <f t="shared" si="15"/>
        <v>0</v>
      </c>
      <c r="AF45" s="94"/>
      <c r="AG45" s="91" t="str">
        <f t="shared" si="16"/>
        <v>réduction du risque non prioritaire</v>
      </c>
      <c r="AH45" s="79"/>
      <c r="AI45" s="79"/>
      <c r="AJ45" s="79"/>
      <c r="AK45" s="79"/>
      <c r="AL45" s="80"/>
      <c r="AM45" s="79"/>
    </row>
    <row r="46" spans="1:39" ht="28.8" x14ac:dyDescent="0.3">
      <c r="A46" s="1"/>
      <c r="B46" s="10" t="s">
        <v>83</v>
      </c>
      <c r="C46" s="10"/>
      <c r="D46" s="53"/>
      <c r="E46" s="53"/>
      <c r="F46" s="53"/>
      <c r="G46" s="106"/>
      <c r="H46" s="106"/>
      <c r="I46" s="106"/>
      <c r="J46" s="106"/>
      <c r="K46" s="94"/>
      <c r="L46" s="94"/>
      <c r="M46" s="94"/>
      <c r="N46" s="94"/>
      <c r="O46" s="94" t="str">
        <f t="shared" si="0"/>
        <v/>
      </c>
      <c r="P46" s="94" t="str">
        <f t="shared" si="1"/>
        <v/>
      </c>
      <c r="Q46" s="94" t="str">
        <f t="shared" si="2"/>
        <v/>
      </c>
      <c r="R46" s="94" t="str">
        <f t="shared" si="3"/>
        <v/>
      </c>
      <c r="S46" s="94" t="str">
        <f t="shared" si="4"/>
        <v/>
      </c>
      <c r="T46" s="94" t="str">
        <f t="shared" si="5"/>
        <v/>
      </c>
      <c r="U46" s="94" t="str">
        <f t="shared" si="6"/>
        <v/>
      </c>
      <c r="V46" s="94" t="str">
        <f t="shared" si="7"/>
        <v/>
      </c>
      <c r="W46" s="94" t="str">
        <f t="shared" si="8"/>
        <v/>
      </c>
      <c r="X46" s="94" t="str">
        <f t="shared" si="9"/>
        <v/>
      </c>
      <c r="Y46" s="94" t="str">
        <f t="shared" si="17"/>
        <v/>
      </c>
      <c r="Z46" s="94" t="str">
        <f t="shared" si="10"/>
        <v/>
      </c>
      <c r="AA46" s="94" t="str">
        <f t="shared" si="11"/>
        <v/>
      </c>
      <c r="AB46" s="94" t="str">
        <f t="shared" si="12"/>
        <v/>
      </c>
      <c r="AC46" s="94" t="str">
        <f t="shared" si="13"/>
        <v/>
      </c>
      <c r="AD46" s="94" t="str">
        <f t="shared" si="14"/>
        <v/>
      </c>
      <c r="AE46" s="94">
        <f t="shared" si="15"/>
        <v>0</v>
      </c>
      <c r="AF46" s="94"/>
      <c r="AG46" s="91" t="str">
        <f t="shared" si="16"/>
        <v>réduction du risque non prioritaire</v>
      </c>
      <c r="AH46" s="79"/>
      <c r="AI46" s="79"/>
      <c r="AJ46" s="79"/>
      <c r="AK46" s="79"/>
      <c r="AL46" s="80"/>
      <c r="AM46" s="79"/>
    </row>
    <row r="47" spans="1:39" ht="28.8" x14ac:dyDescent="0.3">
      <c r="A47" s="1"/>
      <c r="B47" s="10" t="s">
        <v>85</v>
      </c>
      <c r="C47" s="10"/>
      <c r="D47" s="53"/>
      <c r="E47" s="53"/>
      <c r="F47" s="53"/>
      <c r="G47" s="106"/>
      <c r="H47" s="106"/>
      <c r="I47" s="106"/>
      <c r="J47" s="106"/>
      <c r="K47" s="94"/>
      <c r="L47" s="94"/>
      <c r="M47" s="94"/>
      <c r="N47" s="94"/>
      <c r="O47" s="94" t="str">
        <f t="shared" si="0"/>
        <v/>
      </c>
      <c r="P47" s="94" t="str">
        <f t="shared" si="1"/>
        <v/>
      </c>
      <c r="Q47" s="94" t="str">
        <f t="shared" si="2"/>
        <v/>
      </c>
      <c r="R47" s="94" t="str">
        <f t="shared" si="3"/>
        <v/>
      </c>
      <c r="S47" s="94" t="str">
        <f t="shared" si="4"/>
        <v/>
      </c>
      <c r="T47" s="94" t="str">
        <f t="shared" si="5"/>
        <v/>
      </c>
      <c r="U47" s="94" t="str">
        <f t="shared" si="6"/>
        <v/>
      </c>
      <c r="V47" s="94" t="str">
        <f t="shared" si="7"/>
        <v/>
      </c>
      <c r="W47" s="94" t="str">
        <f t="shared" si="8"/>
        <v/>
      </c>
      <c r="X47" s="94" t="str">
        <f t="shared" si="9"/>
        <v/>
      </c>
      <c r="Y47" s="94" t="str">
        <f t="shared" si="17"/>
        <v/>
      </c>
      <c r="Z47" s="94" t="str">
        <f t="shared" si="10"/>
        <v/>
      </c>
      <c r="AA47" s="94" t="str">
        <f t="shared" si="11"/>
        <v/>
      </c>
      <c r="AB47" s="94" t="str">
        <f t="shared" si="12"/>
        <v/>
      </c>
      <c r="AC47" s="94" t="str">
        <f t="shared" si="13"/>
        <v/>
      </c>
      <c r="AD47" s="94" t="str">
        <f t="shared" si="14"/>
        <v/>
      </c>
      <c r="AE47" s="94">
        <f t="shared" si="15"/>
        <v>0</v>
      </c>
      <c r="AF47" s="94"/>
      <c r="AG47" s="91" t="str">
        <f t="shared" si="16"/>
        <v>réduction du risque non prioritaire</v>
      </c>
      <c r="AH47" s="79"/>
      <c r="AI47" s="79"/>
      <c r="AJ47" s="79"/>
      <c r="AK47" s="79"/>
      <c r="AL47" s="80"/>
      <c r="AM47" s="79"/>
    </row>
    <row r="48" spans="1:39" ht="28.8" x14ac:dyDescent="0.3">
      <c r="A48" s="1"/>
      <c r="B48" s="10" t="s">
        <v>86</v>
      </c>
      <c r="C48" s="10"/>
      <c r="D48" s="53"/>
      <c r="E48" s="53"/>
      <c r="F48" s="53"/>
      <c r="G48" s="106"/>
      <c r="H48" s="106"/>
      <c r="I48" s="106"/>
      <c r="J48" s="106"/>
      <c r="K48" s="94"/>
      <c r="L48" s="94"/>
      <c r="M48" s="94"/>
      <c r="N48" s="94"/>
      <c r="O48" s="94" t="str">
        <f t="shared" si="0"/>
        <v/>
      </c>
      <c r="P48" s="94" t="str">
        <f t="shared" si="1"/>
        <v/>
      </c>
      <c r="Q48" s="94" t="str">
        <f t="shared" si="2"/>
        <v/>
      </c>
      <c r="R48" s="94" t="str">
        <f t="shared" si="3"/>
        <v/>
      </c>
      <c r="S48" s="94" t="str">
        <f t="shared" si="4"/>
        <v/>
      </c>
      <c r="T48" s="94" t="str">
        <f t="shared" si="5"/>
        <v/>
      </c>
      <c r="U48" s="94" t="str">
        <f t="shared" si="6"/>
        <v/>
      </c>
      <c r="V48" s="94" t="str">
        <f t="shared" si="7"/>
        <v/>
      </c>
      <c r="W48" s="94" t="str">
        <f t="shared" si="8"/>
        <v/>
      </c>
      <c r="X48" s="94" t="str">
        <f t="shared" si="9"/>
        <v/>
      </c>
      <c r="Y48" s="94" t="str">
        <f t="shared" si="17"/>
        <v/>
      </c>
      <c r="Z48" s="94" t="str">
        <f t="shared" si="10"/>
        <v/>
      </c>
      <c r="AA48" s="94" t="str">
        <f t="shared" si="11"/>
        <v/>
      </c>
      <c r="AB48" s="94" t="str">
        <f t="shared" si="12"/>
        <v/>
      </c>
      <c r="AC48" s="94" t="str">
        <f t="shared" si="13"/>
        <v/>
      </c>
      <c r="AD48" s="94" t="str">
        <f t="shared" si="14"/>
        <v/>
      </c>
      <c r="AE48" s="94">
        <f t="shared" si="15"/>
        <v>0</v>
      </c>
      <c r="AF48" s="94"/>
      <c r="AG48" s="91" t="str">
        <f t="shared" si="16"/>
        <v>réduction du risque non prioritaire</v>
      </c>
      <c r="AH48" s="79"/>
      <c r="AI48" s="79"/>
      <c r="AJ48" s="79"/>
      <c r="AK48" s="79"/>
      <c r="AL48" s="80"/>
      <c r="AM48" s="79"/>
    </row>
    <row r="49" spans="1:39" ht="28.8" x14ac:dyDescent="0.3">
      <c r="A49" s="1"/>
      <c r="B49" s="9" t="s">
        <v>84</v>
      </c>
      <c r="C49" s="9"/>
      <c r="D49" s="53"/>
      <c r="E49" s="53"/>
      <c r="F49" s="53"/>
      <c r="G49" s="106"/>
      <c r="H49" s="106"/>
      <c r="I49" s="106"/>
      <c r="J49" s="106"/>
      <c r="K49" s="94"/>
      <c r="L49" s="94"/>
      <c r="M49" s="94"/>
      <c r="N49" s="94"/>
      <c r="O49" s="94" t="str">
        <f t="shared" si="0"/>
        <v/>
      </c>
      <c r="P49" s="94" t="str">
        <f t="shared" si="1"/>
        <v/>
      </c>
      <c r="Q49" s="94" t="str">
        <f t="shared" si="2"/>
        <v/>
      </c>
      <c r="R49" s="94" t="str">
        <f t="shared" si="3"/>
        <v/>
      </c>
      <c r="S49" s="94" t="str">
        <f t="shared" si="4"/>
        <v/>
      </c>
      <c r="T49" s="94" t="str">
        <f t="shared" si="5"/>
        <v/>
      </c>
      <c r="U49" s="94" t="str">
        <f t="shared" si="6"/>
        <v/>
      </c>
      <c r="V49" s="94" t="str">
        <f t="shared" si="7"/>
        <v/>
      </c>
      <c r="W49" s="94" t="str">
        <f t="shared" si="8"/>
        <v/>
      </c>
      <c r="X49" s="94" t="str">
        <f t="shared" si="9"/>
        <v/>
      </c>
      <c r="Y49" s="94" t="str">
        <f t="shared" si="17"/>
        <v/>
      </c>
      <c r="Z49" s="94" t="str">
        <f t="shared" si="10"/>
        <v/>
      </c>
      <c r="AA49" s="94" t="str">
        <f t="shared" si="11"/>
        <v/>
      </c>
      <c r="AB49" s="94" t="str">
        <f t="shared" si="12"/>
        <v/>
      </c>
      <c r="AC49" s="94" t="str">
        <f t="shared" si="13"/>
        <v/>
      </c>
      <c r="AD49" s="94" t="str">
        <f t="shared" si="14"/>
        <v/>
      </c>
      <c r="AE49" s="94">
        <f t="shared" si="15"/>
        <v>0</v>
      </c>
      <c r="AF49" s="94"/>
      <c r="AG49" s="91" t="str">
        <f t="shared" si="16"/>
        <v>réduction du risque non prioritaire</v>
      </c>
      <c r="AH49" s="79"/>
      <c r="AI49" s="79"/>
      <c r="AJ49" s="79"/>
      <c r="AK49" s="79"/>
      <c r="AL49" s="80"/>
      <c r="AM49" s="79"/>
    </row>
    <row r="50" spans="1:39" x14ac:dyDescent="0.3">
      <c r="A50" s="6" t="s">
        <v>87</v>
      </c>
      <c r="B50" s="7"/>
      <c r="C50" s="7"/>
      <c r="D50" s="7"/>
      <c r="E50" s="7"/>
      <c r="F50" s="7"/>
      <c r="G50" s="7"/>
      <c r="H50" s="7"/>
      <c r="I50" s="7"/>
      <c r="J50" s="7"/>
      <c r="K50" s="7"/>
      <c r="L50" s="7"/>
      <c r="M50" s="7"/>
      <c r="N50" s="7"/>
      <c r="O50" s="94" t="str">
        <f t="shared" si="0"/>
        <v/>
      </c>
      <c r="P50" s="94" t="str">
        <f t="shared" si="1"/>
        <v/>
      </c>
      <c r="Q50" s="94" t="str">
        <f t="shared" si="2"/>
        <v/>
      </c>
      <c r="R50" s="94" t="str">
        <f t="shared" si="3"/>
        <v/>
      </c>
      <c r="S50" s="94" t="str">
        <f t="shared" si="4"/>
        <v/>
      </c>
      <c r="T50" s="94" t="str">
        <f t="shared" si="5"/>
        <v/>
      </c>
      <c r="U50" s="94" t="str">
        <f t="shared" si="6"/>
        <v/>
      </c>
      <c r="V50" s="94" t="str">
        <f t="shared" si="7"/>
        <v/>
      </c>
      <c r="W50" s="94" t="str">
        <f t="shared" si="8"/>
        <v/>
      </c>
      <c r="X50" s="94" t="str">
        <f t="shared" si="9"/>
        <v/>
      </c>
      <c r="Y50" s="94" t="str">
        <f t="shared" si="17"/>
        <v/>
      </c>
      <c r="Z50" s="94" t="str">
        <f t="shared" si="10"/>
        <v/>
      </c>
      <c r="AA50" s="94" t="str">
        <f t="shared" si="11"/>
        <v/>
      </c>
      <c r="AB50" s="94" t="str">
        <f t="shared" si="12"/>
        <v/>
      </c>
      <c r="AC50" s="94" t="str">
        <f t="shared" si="13"/>
        <v/>
      </c>
      <c r="AD50" s="94" t="str">
        <f t="shared" si="14"/>
        <v/>
      </c>
      <c r="AE50" s="94">
        <f t="shared" si="15"/>
        <v>0</v>
      </c>
      <c r="AF50" s="7"/>
      <c r="AG50" s="103"/>
      <c r="AH50" s="7"/>
      <c r="AI50" s="7"/>
      <c r="AJ50" s="7"/>
      <c r="AK50" s="7"/>
      <c r="AL50" s="7"/>
      <c r="AM50" s="8"/>
    </row>
    <row r="51" spans="1:39" ht="28.8" x14ac:dyDescent="0.3">
      <c r="A51" s="1"/>
      <c r="B51" s="10" t="s">
        <v>88</v>
      </c>
      <c r="C51" s="10"/>
      <c r="D51" s="53"/>
      <c r="E51" s="53"/>
      <c r="F51" s="53"/>
      <c r="G51" s="106"/>
      <c r="H51" s="106"/>
      <c r="I51" s="106"/>
      <c r="J51" s="106"/>
      <c r="K51" s="94"/>
      <c r="L51" s="94"/>
      <c r="M51" s="94"/>
      <c r="N51" s="94"/>
      <c r="O51" s="94" t="str">
        <f t="shared" si="0"/>
        <v/>
      </c>
      <c r="P51" s="94" t="str">
        <f t="shared" si="1"/>
        <v/>
      </c>
      <c r="Q51" s="94" t="str">
        <f t="shared" si="2"/>
        <v/>
      </c>
      <c r="R51" s="94" t="str">
        <f t="shared" si="3"/>
        <v/>
      </c>
      <c r="S51" s="94" t="str">
        <f t="shared" si="4"/>
        <v/>
      </c>
      <c r="T51" s="94" t="str">
        <f t="shared" si="5"/>
        <v/>
      </c>
      <c r="U51" s="94" t="str">
        <f t="shared" si="6"/>
        <v/>
      </c>
      <c r="V51" s="94" t="str">
        <f t="shared" si="7"/>
        <v/>
      </c>
      <c r="W51" s="94" t="str">
        <f t="shared" si="8"/>
        <v/>
      </c>
      <c r="X51" s="94" t="str">
        <f t="shared" si="9"/>
        <v/>
      </c>
      <c r="Y51" s="94" t="str">
        <f t="shared" si="17"/>
        <v/>
      </c>
      <c r="Z51" s="94" t="str">
        <f t="shared" si="10"/>
        <v/>
      </c>
      <c r="AA51" s="94" t="str">
        <f t="shared" si="11"/>
        <v/>
      </c>
      <c r="AB51" s="94" t="str">
        <f t="shared" si="12"/>
        <v/>
      </c>
      <c r="AC51" s="94" t="str">
        <f t="shared" si="13"/>
        <v/>
      </c>
      <c r="AD51" s="94" t="str">
        <f t="shared" si="14"/>
        <v/>
      </c>
      <c r="AE51" s="94">
        <f t="shared" si="15"/>
        <v>0</v>
      </c>
      <c r="AF51" s="94"/>
      <c r="AG51" s="91" t="str">
        <f t="shared" si="16"/>
        <v>réduction du risque non prioritaire</v>
      </c>
      <c r="AH51" s="79"/>
      <c r="AI51" s="79"/>
      <c r="AJ51" s="79"/>
      <c r="AK51" s="79"/>
      <c r="AL51" s="80"/>
      <c r="AM51" s="79"/>
    </row>
    <row r="52" spans="1:39" ht="28.8" x14ac:dyDescent="0.3">
      <c r="A52" s="1"/>
      <c r="B52" s="10" t="s">
        <v>89</v>
      </c>
      <c r="C52" s="10"/>
      <c r="D52" s="53"/>
      <c r="E52" s="53"/>
      <c r="F52" s="53"/>
      <c r="G52" s="106"/>
      <c r="H52" s="106"/>
      <c r="I52" s="106"/>
      <c r="J52" s="106"/>
      <c r="K52" s="94"/>
      <c r="L52" s="94"/>
      <c r="M52" s="94"/>
      <c r="N52" s="94"/>
      <c r="O52" s="94" t="str">
        <f t="shared" si="0"/>
        <v/>
      </c>
      <c r="P52" s="94" t="str">
        <f t="shared" si="1"/>
        <v/>
      </c>
      <c r="Q52" s="94" t="str">
        <f t="shared" si="2"/>
        <v/>
      </c>
      <c r="R52" s="94" t="str">
        <f t="shared" si="3"/>
        <v/>
      </c>
      <c r="S52" s="94" t="str">
        <f t="shared" si="4"/>
        <v/>
      </c>
      <c r="T52" s="94" t="str">
        <f t="shared" si="5"/>
        <v/>
      </c>
      <c r="U52" s="94" t="str">
        <f t="shared" si="6"/>
        <v/>
      </c>
      <c r="V52" s="94" t="str">
        <f t="shared" si="7"/>
        <v/>
      </c>
      <c r="W52" s="94" t="str">
        <f t="shared" si="8"/>
        <v/>
      </c>
      <c r="X52" s="94" t="str">
        <f t="shared" si="9"/>
        <v/>
      </c>
      <c r="Y52" s="94" t="str">
        <f t="shared" si="17"/>
        <v/>
      </c>
      <c r="Z52" s="94" t="str">
        <f t="shared" si="10"/>
        <v/>
      </c>
      <c r="AA52" s="94" t="str">
        <f t="shared" si="11"/>
        <v/>
      </c>
      <c r="AB52" s="94" t="str">
        <f t="shared" si="12"/>
        <v/>
      </c>
      <c r="AC52" s="94" t="str">
        <f t="shared" si="13"/>
        <v/>
      </c>
      <c r="AD52" s="94" t="str">
        <f t="shared" si="14"/>
        <v/>
      </c>
      <c r="AE52" s="94">
        <f t="shared" si="15"/>
        <v>0</v>
      </c>
      <c r="AF52" s="94"/>
      <c r="AG52" s="91" t="str">
        <f t="shared" si="16"/>
        <v>réduction du risque non prioritaire</v>
      </c>
      <c r="AH52" s="79"/>
      <c r="AI52" s="79"/>
      <c r="AJ52" s="79"/>
      <c r="AK52" s="79"/>
      <c r="AL52" s="80"/>
      <c r="AM52" s="79"/>
    </row>
    <row r="53" spans="1:39" ht="28.8" x14ac:dyDescent="0.3">
      <c r="A53" s="11"/>
      <c r="B53" s="12" t="s">
        <v>90</v>
      </c>
      <c r="C53" s="12"/>
      <c r="D53" s="81"/>
      <c r="E53" s="81"/>
      <c r="F53" s="81"/>
      <c r="G53" s="107"/>
      <c r="H53" s="107"/>
      <c r="I53" s="107"/>
      <c r="J53" s="107"/>
      <c r="K53" s="93"/>
      <c r="L53" s="93"/>
      <c r="M53" s="93"/>
      <c r="N53" s="93"/>
      <c r="O53" s="94" t="str">
        <f t="shared" si="0"/>
        <v/>
      </c>
      <c r="P53" s="94" t="str">
        <f t="shared" si="1"/>
        <v/>
      </c>
      <c r="Q53" s="94" t="str">
        <f t="shared" si="2"/>
        <v/>
      </c>
      <c r="R53" s="94" t="str">
        <f t="shared" si="3"/>
        <v/>
      </c>
      <c r="S53" s="94" t="str">
        <f t="shared" si="4"/>
        <v/>
      </c>
      <c r="T53" s="94" t="str">
        <f t="shared" si="5"/>
        <v/>
      </c>
      <c r="U53" s="94" t="str">
        <f t="shared" si="6"/>
        <v/>
      </c>
      <c r="V53" s="94" t="str">
        <f t="shared" si="7"/>
        <v/>
      </c>
      <c r="W53" s="94" t="str">
        <f t="shared" si="8"/>
        <v/>
      </c>
      <c r="X53" s="94" t="str">
        <f t="shared" si="9"/>
        <v/>
      </c>
      <c r="Y53" s="94" t="str">
        <f t="shared" si="17"/>
        <v/>
      </c>
      <c r="Z53" s="94" t="str">
        <f t="shared" si="10"/>
        <v/>
      </c>
      <c r="AA53" s="94" t="str">
        <f t="shared" si="11"/>
        <v/>
      </c>
      <c r="AB53" s="94" t="str">
        <f t="shared" si="12"/>
        <v/>
      </c>
      <c r="AC53" s="94" t="str">
        <f t="shared" si="13"/>
        <v/>
      </c>
      <c r="AD53" s="94" t="str">
        <f t="shared" si="14"/>
        <v/>
      </c>
      <c r="AE53" s="94">
        <f t="shared" si="15"/>
        <v>0</v>
      </c>
      <c r="AF53" s="93"/>
      <c r="AG53" s="91" t="str">
        <f t="shared" si="16"/>
        <v>réduction du risque non prioritaire</v>
      </c>
      <c r="AH53" s="82"/>
      <c r="AI53" s="82"/>
      <c r="AJ53" s="82"/>
      <c r="AK53" s="82"/>
      <c r="AL53" s="83"/>
      <c r="AM53" s="79"/>
    </row>
    <row r="54" spans="1:39" x14ac:dyDescent="0.3">
      <c r="A54" s="116" t="s">
        <v>95</v>
      </c>
      <c r="B54" s="115"/>
      <c r="C54" s="87"/>
      <c r="D54" s="7"/>
      <c r="E54" s="7"/>
      <c r="F54" s="7"/>
      <c r="G54" s="7"/>
      <c r="H54" s="7"/>
      <c r="I54" s="7"/>
      <c r="J54" s="7"/>
      <c r="K54" s="7"/>
      <c r="L54" s="7"/>
      <c r="M54" s="7"/>
      <c r="N54" s="7"/>
      <c r="O54" s="94" t="str">
        <f t="shared" si="0"/>
        <v/>
      </c>
      <c r="P54" s="94" t="str">
        <f t="shared" si="1"/>
        <v/>
      </c>
      <c r="Q54" s="94" t="str">
        <f t="shared" si="2"/>
        <v/>
      </c>
      <c r="R54" s="94" t="str">
        <f t="shared" si="3"/>
        <v/>
      </c>
      <c r="S54" s="94" t="str">
        <f t="shared" si="4"/>
        <v/>
      </c>
      <c r="T54" s="94" t="str">
        <f t="shared" si="5"/>
        <v/>
      </c>
      <c r="U54" s="94" t="str">
        <f t="shared" si="6"/>
        <v/>
      </c>
      <c r="V54" s="94" t="str">
        <f t="shared" si="7"/>
        <v/>
      </c>
      <c r="W54" s="94" t="str">
        <f t="shared" si="8"/>
        <v/>
      </c>
      <c r="X54" s="94" t="str">
        <f t="shared" si="9"/>
        <v/>
      </c>
      <c r="Y54" s="94" t="str">
        <f t="shared" si="17"/>
        <v/>
      </c>
      <c r="Z54" s="94" t="str">
        <f t="shared" si="10"/>
        <v/>
      </c>
      <c r="AA54" s="94" t="str">
        <f t="shared" si="11"/>
        <v/>
      </c>
      <c r="AB54" s="94" t="str">
        <f t="shared" si="12"/>
        <v/>
      </c>
      <c r="AC54" s="94" t="str">
        <f t="shared" si="13"/>
        <v/>
      </c>
      <c r="AD54" s="94" t="str">
        <f t="shared" si="14"/>
        <v/>
      </c>
      <c r="AE54" s="94">
        <f t="shared" si="15"/>
        <v>0</v>
      </c>
      <c r="AF54" s="7"/>
      <c r="AG54" s="103"/>
      <c r="AH54" s="7"/>
      <c r="AI54" s="7"/>
      <c r="AJ54" s="7"/>
      <c r="AK54" s="7"/>
      <c r="AL54" s="7"/>
      <c r="AM54" s="8"/>
    </row>
    <row r="55" spans="1:39" ht="28.8" hidden="1" x14ac:dyDescent="0.3">
      <c r="A55" s="1"/>
      <c r="B55" s="10" t="s">
        <v>96</v>
      </c>
      <c r="C55" s="10"/>
      <c r="D55" s="53"/>
      <c r="E55" s="53"/>
      <c r="F55" s="53"/>
      <c r="G55" s="106"/>
      <c r="H55" s="106"/>
      <c r="I55" s="106"/>
      <c r="J55" s="106"/>
      <c r="K55" s="94"/>
      <c r="L55" s="94"/>
      <c r="M55" s="94"/>
      <c r="N55" s="94"/>
      <c r="O55" s="94" t="str">
        <f t="shared" si="0"/>
        <v/>
      </c>
      <c r="P55" s="94" t="str">
        <f t="shared" si="1"/>
        <v/>
      </c>
      <c r="Q55" s="94" t="str">
        <f t="shared" si="2"/>
        <v/>
      </c>
      <c r="R55" s="94" t="str">
        <f t="shared" si="3"/>
        <v/>
      </c>
      <c r="S55" s="94" t="str">
        <f t="shared" si="4"/>
        <v/>
      </c>
      <c r="T55" s="94" t="str">
        <f t="shared" si="5"/>
        <v/>
      </c>
      <c r="U55" s="94" t="str">
        <f t="shared" si="6"/>
        <v/>
      </c>
      <c r="V55" s="94" t="str">
        <f t="shared" si="7"/>
        <v/>
      </c>
      <c r="W55" s="94" t="str">
        <f t="shared" si="8"/>
        <v/>
      </c>
      <c r="X55" s="94" t="str">
        <f t="shared" si="9"/>
        <v/>
      </c>
      <c r="Y55" s="94" t="str">
        <f t="shared" si="17"/>
        <v/>
      </c>
      <c r="Z55" s="94" t="str">
        <f t="shared" si="10"/>
        <v/>
      </c>
      <c r="AA55" s="94" t="str">
        <f t="shared" si="11"/>
        <v/>
      </c>
      <c r="AB55" s="94" t="str">
        <f t="shared" si="12"/>
        <v/>
      </c>
      <c r="AC55" s="94" t="str">
        <f t="shared" si="13"/>
        <v/>
      </c>
      <c r="AD55" s="94" t="str">
        <f t="shared" si="14"/>
        <v/>
      </c>
      <c r="AE55" s="94">
        <f t="shared" si="15"/>
        <v>0</v>
      </c>
      <c r="AF55" s="94"/>
      <c r="AG55" s="91" t="str">
        <f t="shared" si="16"/>
        <v>réduction du risque non prioritaire</v>
      </c>
      <c r="AH55" s="79"/>
      <c r="AI55" s="79"/>
      <c r="AJ55" s="79"/>
      <c r="AK55" s="79"/>
      <c r="AL55" s="80"/>
      <c r="AM55" s="79"/>
    </row>
    <row r="56" spans="1:39" ht="28.8" hidden="1" x14ac:dyDescent="0.3">
      <c r="A56" s="1"/>
      <c r="B56" s="10" t="s">
        <v>97</v>
      </c>
      <c r="C56" s="10"/>
      <c r="D56" s="53"/>
      <c r="E56" s="53"/>
      <c r="F56" s="53"/>
      <c r="G56" s="106"/>
      <c r="H56" s="106"/>
      <c r="I56" s="106"/>
      <c r="J56" s="106"/>
      <c r="K56" s="94"/>
      <c r="L56" s="94"/>
      <c r="M56" s="94"/>
      <c r="N56" s="94"/>
      <c r="O56" s="94" t="str">
        <f t="shared" si="0"/>
        <v/>
      </c>
      <c r="P56" s="94" t="str">
        <f t="shared" si="1"/>
        <v/>
      </c>
      <c r="Q56" s="94" t="str">
        <f t="shared" si="2"/>
        <v/>
      </c>
      <c r="R56" s="94" t="str">
        <f t="shared" si="3"/>
        <v/>
      </c>
      <c r="S56" s="94" t="str">
        <f t="shared" si="4"/>
        <v/>
      </c>
      <c r="T56" s="94" t="str">
        <f t="shared" si="5"/>
        <v/>
      </c>
      <c r="U56" s="94" t="str">
        <f t="shared" si="6"/>
        <v/>
      </c>
      <c r="V56" s="94" t="str">
        <f t="shared" si="7"/>
        <v/>
      </c>
      <c r="W56" s="94" t="str">
        <f t="shared" si="8"/>
        <v/>
      </c>
      <c r="X56" s="94" t="str">
        <f t="shared" si="9"/>
        <v/>
      </c>
      <c r="Y56" s="94" t="str">
        <f t="shared" si="17"/>
        <v/>
      </c>
      <c r="Z56" s="94" t="str">
        <f t="shared" si="10"/>
        <v/>
      </c>
      <c r="AA56" s="94" t="str">
        <f t="shared" si="11"/>
        <v/>
      </c>
      <c r="AB56" s="94" t="str">
        <f t="shared" si="12"/>
        <v/>
      </c>
      <c r="AC56" s="94" t="str">
        <f t="shared" si="13"/>
        <v/>
      </c>
      <c r="AD56" s="94" t="str">
        <f t="shared" si="14"/>
        <v/>
      </c>
      <c r="AE56" s="94">
        <f t="shared" si="15"/>
        <v>0</v>
      </c>
      <c r="AF56" s="94"/>
      <c r="AG56" s="91" t="str">
        <f t="shared" si="16"/>
        <v>réduction du risque non prioritaire</v>
      </c>
      <c r="AH56" s="79"/>
      <c r="AI56" s="79"/>
      <c r="AJ56" s="79"/>
      <c r="AK56" s="79"/>
      <c r="AL56" s="80"/>
      <c r="AM56" s="79"/>
    </row>
    <row r="57" spans="1:39" ht="28.8" x14ac:dyDescent="0.3">
      <c r="A57" s="1"/>
      <c r="B57" s="9" t="s">
        <v>98</v>
      </c>
      <c r="C57" s="9"/>
      <c r="D57" s="53"/>
      <c r="E57" s="53"/>
      <c r="F57" s="53"/>
      <c r="G57" s="106"/>
      <c r="H57" s="106"/>
      <c r="I57" s="106"/>
      <c r="J57" s="106"/>
      <c r="K57" s="94"/>
      <c r="L57" s="94"/>
      <c r="M57" s="94"/>
      <c r="N57" s="94"/>
      <c r="O57" s="94" t="str">
        <f t="shared" si="0"/>
        <v/>
      </c>
      <c r="P57" s="94" t="str">
        <f t="shared" si="1"/>
        <v/>
      </c>
      <c r="Q57" s="94" t="str">
        <f t="shared" si="2"/>
        <v/>
      </c>
      <c r="R57" s="94" t="str">
        <f t="shared" si="3"/>
        <v/>
      </c>
      <c r="S57" s="94" t="str">
        <f t="shared" si="4"/>
        <v/>
      </c>
      <c r="T57" s="94" t="str">
        <f t="shared" si="5"/>
        <v/>
      </c>
      <c r="U57" s="94" t="str">
        <f t="shared" si="6"/>
        <v/>
      </c>
      <c r="V57" s="94" t="str">
        <f t="shared" si="7"/>
        <v/>
      </c>
      <c r="W57" s="94" t="str">
        <f t="shared" si="8"/>
        <v/>
      </c>
      <c r="X57" s="94" t="str">
        <f t="shared" si="9"/>
        <v/>
      </c>
      <c r="Y57" s="94" t="str">
        <f t="shared" si="17"/>
        <v/>
      </c>
      <c r="Z57" s="94" t="str">
        <f t="shared" si="10"/>
        <v/>
      </c>
      <c r="AA57" s="94" t="str">
        <f t="shared" si="11"/>
        <v/>
      </c>
      <c r="AB57" s="94" t="str">
        <f t="shared" si="12"/>
        <v/>
      </c>
      <c r="AC57" s="94" t="str">
        <f t="shared" si="13"/>
        <v/>
      </c>
      <c r="AD57" s="94" t="str">
        <f t="shared" si="14"/>
        <v/>
      </c>
      <c r="AE57" s="94">
        <f t="shared" si="15"/>
        <v>0</v>
      </c>
      <c r="AF57" s="94"/>
      <c r="AG57" s="91" t="str">
        <f t="shared" si="16"/>
        <v>réduction du risque non prioritaire</v>
      </c>
      <c r="AH57" s="79"/>
      <c r="AI57" s="79"/>
      <c r="AJ57" s="79"/>
      <c r="AK57" s="79"/>
      <c r="AL57" s="80"/>
      <c r="AM57" s="79"/>
    </row>
    <row r="58" spans="1:39" ht="28.8" x14ac:dyDescent="0.3">
      <c r="A58" s="1"/>
      <c r="B58" s="10" t="s">
        <v>99</v>
      </c>
      <c r="C58" s="10"/>
      <c r="D58" s="53"/>
      <c r="E58" s="53"/>
      <c r="F58" s="53"/>
      <c r="G58" s="106"/>
      <c r="H58" s="106"/>
      <c r="I58" s="106"/>
      <c r="J58" s="106"/>
      <c r="K58" s="94"/>
      <c r="L58" s="94"/>
      <c r="M58" s="94"/>
      <c r="N58" s="94"/>
      <c r="O58" s="94" t="str">
        <f t="shared" si="0"/>
        <v/>
      </c>
      <c r="P58" s="94" t="str">
        <f t="shared" si="1"/>
        <v/>
      </c>
      <c r="Q58" s="94" t="str">
        <f t="shared" si="2"/>
        <v/>
      </c>
      <c r="R58" s="94" t="str">
        <f t="shared" si="3"/>
        <v/>
      </c>
      <c r="S58" s="94" t="str">
        <f t="shared" si="4"/>
        <v/>
      </c>
      <c r="T58" s="94" t="str">
        <f t="shared" si="5"/>
        <v/>
      </c>
      <c r="U58" s="94" t="str">
        <f t="shared" si="6"/>
        <v/>
      </c>
      <c r="V58" s="94" t="str">
        <f t="shared" si="7"/>
        <v/>
      </c>
      <c r="W58" s="94" t="str">
        <f t="shared" si="8"/>
        <v/>
      </c>
      <c r="X58" s="94" t="str">
        <f t="shared" si="9"/>
        <v/>
      </c>
      <c r="Y58" s="94" t="str">
        <f t="shared" si="17"/>
        <v/>
      </c>
      <c r="Z58" s="94" t="str">
        <f t="shared" si="10"/>
        <v/>
      </c>
      <c r="AA58" s="94" t="str">
        <f t="shared" si="11"/>
        <v/>
      </c>
      <c r="AB58" s="94" t="str">
        <f t="shared" si="12"/>
        <v/>
      </c>
      <c r="AC58" s="94" t="str">
        <f t="shared" si="13"/>
        <v/>
      </c>
      <c r="AD58" s="94" t="str">
        <f t="shared" si="14"/>
        <v/>
      </c>
      <c r="AE58" s="94">
        <f t="shared" si="15"/>
        <v>0</v>
      </c>
      <c r="AF58" s="94"/>
      <c r="AG58" s="91" t="str">
        <f t="shared" si="16"/>
        <v>réduction du risque non prioritaire</v>
      </c>
      <c r="AH58" s="79"/>
      <c r="AI58" s="79"/>
      <c r="AJ58" s="79"/>
      <c r="AK58" s="79"/>
      <c r="AL58" s="80"/>
      <c r="AM58" s="79"/>
    </row>
    <row r="59" spans="1:39" ht="28.8" x14ac:dyDescent="0.3">
      <c r="A59" s="1"/>
      <c r="B59" s="9" t="s">
        <v>100</v>
      </c>
      <c r="C59" s="9"/>
      <c r="D59" s="53"/>
      <c r="E59" s="53"/>
      <c r="F59" s="53"/>
      <c r="G59" s="106"/>
      <c r="H59" s="106"/>
      <c r="I59" s="106"/>
      <c r="J59" s="106"/>
      <c r="K59" s="94"/>
      <c r="L59" s="94"/>
      <c r="M59" s="94"/>
      <c r="N59" s="94"/>
      <c r="O59" s="94" t="str">
        <f t="shared" si="0"/>
        <v/>
      </c>
      <c r="P59" s="94" t="str">
        <f t="shared" si="1"/>
        <v/>
      </c>
      <c r="Q59" s="94" t="str">
        <f t="shared" si="2"/>
        <v/>
      </c>
      <c r="R59" s="94" t="str">
        <f t="shared" si="3"/>
        <v/>
      </c>
      <c r="S59" s="94" t="str">
        <f t="shared" si="4"/>
        <v/>
      </c>
      <c r="T59" s="94" t="str">
        <f t="shared" si="5"/>
        <v/>
      </c>
      <c r="U59" s="94" t="str">
        <f t="shared" si="6"/>
        <v/>
      </c>
      <c r="V59" s="94" t="str">
        <f t="shared" si="7"/>
        <v/>
      </c>
      <c r="W59" s="94" t="str">
        <f t="shared" si="8"/>
        <v/>
      </c>
      <c r="X59" s="94" t="str">
        <f t="shared" si="9"/>
        <v/>
      </c>
      <c r="Y59" s="94" t="str">
        <f t="shared" si="17"/>
        <v/>
      </c>
      <c r="Z59" s="94" t="str">
        <f t="shared" si="10"/>
        <v/>
      </c>
      <c r="AA59" s="94" t="str">
        <f t="shared" si="11"/>
        <v/>
      </c>
      <c r="AB59" s="94" t="str">
        <f t="shared" si="12"/>
        <v/>
      </c>
      <c r="AC59" s="94" t="str">
        <f t="shared" si="13"/>
        <v/>
      </c>
      <c r="AD59" s="94" t="str">
        <f t="shared" si="14"/>
        <v/>
      </c>
      <c r="AE59" s="94">
        <f t="shared" si="15"/>
        <v>0</v>
      </c>
      <c r="AF59" s="94"/>
      <c r="AG59" s="91" t="str">
        <f t="shared" si="16"/>
        <v>réduction du risque non prioritaire</v>
      </c>
      <c r="AH59" s="79"/>
      <c r="AI59" s="79"/>
      <c r="AJ59" s="79"/>
      <c r="AK59" s="79"/>
      <c r="AL59" s="80"/>
      <c r="AM59" s="79"/>
    </row>
    <row r="60" spans="1:39" ht="28.8" x14ac:dyDescent="0.3">
      <c r="A60" s="1"/>
      <c r="B60" s="10" t="s">
        <v>101</v>
      </c>
      <c r="C60" s="10"/>
      <c r="D60" s="53"/>
      <c r="E60" s="53"/>
      <c r="F60" s="53"/>
      <c r="G60" s="106"/>
      <c r="H60" s="106"/>
      <c r="I60" s="106"/>
      <c r="J60" s="106"/>
      <c r="K60" s="94"/>
      <c r="L60" s="94"/>
      <c r="M60" s="94"/>
      <c r="N60" s="94"/>
      <c r="O60" s="94" t="str">
        <f t="shared" si="0"/>
        <v/>
      </c>
      <c r="P60" s="94" t="str">
        <f t="shared" si="1"/>
        <v/>
      </c>
      <c r="Q60" s="94" t="str">
        <f t="shared" si="2"/>
        <v/>
      </c>
      <c r="R60" s="94" t="str">
        <f t="shared" si="3"/>
        <v/>
      </c>
      <c r="S60" s="94" t="str">
        <f t="shared" si="4"/>
        <v/>
      </c>
      <c r="T60" s="94" t="str">
        <f t="shared" si="5"/>
        <v/>
      </c>
      <c r="U60" s="94" t="str">
        <f t="shared" si="6"/>
        <v/>
      </c>
      <c r="V60" s="94" t="str">
        <f t="shared" si="7"/>
        <v/>
      </c>
      <c r="W60" s="94" t="str">
        <f t="shared" si="8"/>
        <v/>
      </c>
      <c r="X60" s="94" t="str">
        <f t="shared" si="9"/>
        <v/>
      </c>
      <c r="Y60" s="94" t="str">
        <f t="shared" si="17"/>
        <v/>
      </c>
      <c r="Z60" s="94" t="str">
        <f t="shared" si="10"/>
        <v/>
      </c>
      <c r="AA60" s="94" t="str">
        <f t="shared" si="11"/>
        <v/>
      </c>
      <c r="AB60" s="94" t="str">
        <f t="shared" si="12"/>
        <v/>
      </c>
      <c r="AC60" s="94" t="str">
        <f t="shared" si="13"/>
        <v/>
      </c>
      <c r="AD60" s="94" t="str">
        <f t="shared" si="14"/>
        <v/>
      </c>
      <c r="AE60" s="94">
        <f t="shared" si="15"/>
        <v>0</v>
      </c>
      <c r="AF60" s="94"/>
      <c r="AG60" s="91" t="str">
        <f t="shared" si="16"/>
        <v>réduction du risque non prioritaire</v>
      </c>
      <c r="AH60" s="79"/>
      <c r="AI60" s="79"/>
      <c r="AJ60" s="79"/>
      <c r="AK60" s="79"/>
      <c r="AL60" s="80"/>
      <c r="AM60" s="79"/>
    </row>
    <row r="61" spans="1:39" x14ac:dyDescent="0.3">
      <c r="A61" s="116" t="s">
        <v>102</v>
      </c>
      <c r="B61" s="115"/>
      <c r="C61" s="87"/>
      <c r="D61" s="7"/>
      <c r="E61" s="7"/>
      <c r="F61" s="7"/>
      <c r="G61" s="7"/>
      <c r="H61" s="7"/>
      <c r="I61" s="7"/>
      <c r="J61" s="7"/>
      <c r="K61" s="7"/>
      <c r="L61" s="7"/>
      <c r="M61" s="7"/>
      <c r="N61" s="7"/>
      <c r="O61" s="94" t="str">
        <f t="shared" si="0"/>
        <v/>
      </c>
      <c r="P61" s="94" t="str">
        <f t="shared" si="1"/>
        <v/>
      </c>
      <c r="Q61" s="94" t="str">
        <f t="shared" si="2"/>
        <v/>
      </c>
      <c r="R61" s="94" t="str">
        <f t="shared" si="3"/>
        <v/>
      </c>
      <c r="S61" s="94" t="str">
        <f t="shared" si="4"/>
        <v/>
      </c>
      <c r="T61" s="94" t="str">
        <f t="shared" si="5"/>
        <v/>
      </c>
      <c r="U61" s="94" t="str">
        <f t="shared" si="6"/>
        <v/>
      </c>
      <c r="V61" s="94" t="str">
        <f t="shared" si="7"/>
        <v/>
      </c>
      <c r="W61" s="94" t="str">
        <f t="shared" si="8"/>
        <v/>
      </c>
      <c r="X61" s="94" t="str">
        <f t="shared" si="9"/>
        <v/>
      </c>
      <c r="Y61" s="94" t="str">
        <f t="shared" si="17"/>
        <v/>
      </c>
      <c r="Z61" s="94" t="str">
        <f t="shared" si="10"/>
        <v/>
      </c>
      <c r="AA61" s="94" t="str">
        <f t="shared" si="11"/>
        <v/>
      </c>
      <c r="AB61" s="94" t="str">
        <f t="shared" si="12"/>
        <v/>
      </c>
      <c r="AC61" s="94" t="str">
        <f t="shared" si="13"/>
        <v/>
      </c>
      <c r="AD61" s="94" t="str">
        <f t="shared" si="14"/>
        <v/>
      </c>
      <c r="AE61" s="94">
        <f t="shared" si="15"/>
        <v>0</v>
      </c>
      <c r="AF61" s="7"/>
      <c r="AG61" s="103"/>
      <c r="AH61" s="7"/>
      <c r="AI61" s="7"/>
      <c r="AJ61" s="7"/>
      <c r="AK61" s="7"/>
      <c r="AL61" s="7"/>
      <c r="AM61" s="8"/>
    </row>
    <row r="62" spans="1:39" ht="28.8" x14ac:dyDescent="0.3">
      <c r="A62" s="21"/>
      <c r="B62" s="22" t="s">
        <v>103</v>
      </c>
      <c r="C62" s="22"/>
      <c r="D62" s="53"/>
      <c r="E62" s="53"/>
      <c r="F62" s="53"/>
      <c r="G62" s="106"/>
      <c r="H62" s="106"/>
      <c r="I62" s="106"/>
      <c r="J62" s="106"/>
      <c r="K62" s="94"/>
      <c r="L62" s="94"/>
      <c r="M62" s="94"/>
      <c r="N62" s="94"/>
      <c r="O62" s="94" t="str">
        <f t="shared" si="0"/>
        <v/>
      </c>
      <c r="P62" s="94" t="str">
        <f t="shared" si="1"/>
        <v/>
      </c>
      <c r="Q62" s="94" t="str">
        <f t="shared" si="2"/>
        <v/>
      </c>
      <c r="R62" s="94" t="str">
        <f t="shared" si="3"/>
        <v/>
      </c>
      <c r="S62" s="94" t="str">
        <f t="shared" si="4"/>
        <v/>
      </c>
      <c r="T62" s="94" t="str">
        <f t="shared" si="5"/>
        <v/>
      </c>
      <c r="U62" s="94" t="str">
        <f t="shared" si="6"/>
        <v/>
      </c>
      <c r="V62" s="94" t="str">
        <f t="shared" si="7"/>
        <v/>
      </c>
      <c r="W62" s="94" t="str">
        <f t="shared" si="8"/>
        <v/>
      </c>
      <c r="X62" s="94" t="str">
        <f t="shared" si="9"/>
        <v/>
      </c>
      <c r="Y62" s="94" t="str">
        <f t="shared" si="17"/>
        <v/>
      </c>
      <c r="Z62" s="94" t="str">
        <f t="shared" si="10"/>
        <v/>
      </c>
      <c r="AA62" s="94" t="str">
        <f t="shared" si="11"/>
        <v/>
      </c>
      <c r="AB62" s="94" t="str">
        <f t="shared" si="12"/>
        <v/>
      </c>
      <c r="AC62" s="94" t="str">
        <f t="shared" si="13"/>
        <v/>
      </c>
      <c r="AD62" s="94" t="str">
        <f t="shared" si="14"/>
        <v/>
      </c>
      <c r="AE62" s="94">
        <f t="shared" si="15"/>
        <v>0</v>
      </c>
      <c r="AF62" s="94"/>
      <c r="AG62" s="91" t="str">
        <f t="shared" si="16"/>
        <v>réduction du risque non prioritaire</v>
      </c>
      <c r="AH62" s="79"/>
      <c r="AI62" s="79"/>
      <c r="AJ62" s="79"/>
      <c r="AK62" s="79"/>
      <c r="AL62" s="80"/>
      <c r="AM62" s="79"/>
    </row>
    <row r="63" spans="1:39" ht="28.8" x14ac:dyDescent="0.3">
      <c r="A63" s="1"/>
      <c r="B63" s="22" t="s">
        <v>104</v>
      </c>
      <c r="C63" s="22"/>
      <c r="D63" s="53"/>
      <c r="E63" s="53"/>
      <c r="F63" s="53"/>
      <c r="G63" s="106"/>
      <c r="H63" s="106"/>
      <c r="I63" s="106"/>
      <c r="J63" s="106"/>
      <c r="K63" s="94"/>
      <c r="L63" s="94"/>
      <c r="M63" s="94"/>
      <c r="N63" s="94"/>
      <c r="O63" s="94" t="str">
        <f t="shared" si="0"/>
        <v/>
      </c>
      <c r="P63" s="94" t="str">
        <f t="shared" si="1"/>
        <v/>
      </c>
      <c r="Q63" s="94" t="str">
        <f t="shared" si="2"/>
        <v/>
      </c>
      <c r="R63" s="94" t="str">
        <f t="shared" si="3"/>
        <v/>
      </c>
      <c r="S63" s="94" t="str">
        <f t="shared" si="4"/>
        <v/>
      </c>
      <c r="T63" s="94" t="str">
        <f t="shared" si="5"/>
        <v/>
      </c>
      <c r="U63" s="94" t="str">
        <f t="shared" si="6"/>
        <v/>
      </c>
      <c r="V63" s="94" t="str">
        <f t="shared" si="7"/>
        <v/>
      </c>
      <c r="W63" s="94" t="str">
        <f t="shared" si="8"/>
        <v/>
      </c>
      <c r="X63" s="94" t="str">
        <f t="shared" si="9"/>
        <v/>
      </c>
      <c r="Y63" s="94" t="str">
        <f t="shared" si="17"/>
        <v/>
      </c>
      <c r="Z63" s="94" t="str">
        <f t="shared" si="10"/>
        <v/>
      </c>
      <c r="AA63" s="94" t="str">
        <f t="shared" si="11"/>
        <v/>
      </c>
      <c r="AB63" s="94" t="str">
        <f t="shared" si="12"/>
        <v/>
      </c>
      <c r="AC63" s="94" t="str">
        <f t="shared" si="13"/>
        <v/>
      </c>
      <c r="AD63" s="94" t="str">
        <f t="shared" si="14"/>
        <v/>
      </c>
      <c r="AE63" s="94">
        <f t="shared" si="15"/>
        <v>0</v>
      </c>
      <c r="AF63" s="94"/>
      <c r="AG63" s="91" t="str">
        <f t="shared" si="16"/>
        <v>réduction du risque non prioritaire</v>
      </c>
      <c r="AH63" s="79"/>
      <c r="AI63" s="79"/>
      <c r="AJ63" s="79"/>
      <c r="AK63" s="79"/>
      <c r="AL63" s="80"/>
      <c r="AM63" s="79"/>
    </row>
    <row r="64" spans="1:39" ht="28.8" x14ac:dyDescent="0.3">
      <c r="A64" s="1"/>
      <c r="B64" s="22" t="s">
        <v>105</v>
      </c>
      <c r="C64" s="22"/>
      <c r="D64" s="53"/>
      <c r="E64" s="53"/>
      <c r="F64" s="53"/>
      <c r="G64" s="106"/>
      <c r="H64" s="106"/>
      <c r="I64" s="106"/>
      <c r="J64" s="106"/>
      <c r="K64" s="94"/>
      <c r="L64" s="94"/>
      <c r="M64" s="94"/>
      <c r="N64" s="94"/>
      <c r="O64" s="94" t="str">
        <f t="shared" si="0"/>
        <v/>
      </c>
      <c r="P64" s="94" t="str">
        <f t="shared" si="1"/>
        <v/>
      </c>
      <c r="Q64" s="94" t="str">
        <f t="shared" si="2"/>
        <v/>
      </c>
      <c r="R64" s="94" t="str">
        <f t="shared" si="3"/>
        <v/>
      </c>
      <c r="S64" s="94" t="str">
        <f t="shared" si="4"/>
        <v/>
      </c>
      <c r="T64" s="94" t="str">
        <f t="shared" si="5"/>
        <v/>
      </c>
      <c r="U64" s="94" t="str">
        <f t="shared" si="6"/>
        <v/>
      </c>
      <c r="V64" s="94" t="str">
        <f t="shared" si="7"/>
        <v/>
      </c>
      <c r="W64" s="94" t="str">
        <f t="shared" si="8"/>
        <v/>
      </c>
      <c r="X64" s="94" t="str">
        <f t="shared" si="9"/>
        <v/>
      </c>
      <c r="Y64" s="94" t="str">
        <f t="shared" si="17"/>
        <v/>
      </c>
      <c r="Z64" s="94" t="str">
        <f t="shared" si="10"/>
        <v/>
      </c>
      <c r="AA64" s="94" t="str">
        <f t="shared" si="11"/>
        <v/>
      </c>
      <c r="AB64" s="94" t="str">
        <f t="shared" si="12"/>
        <v/>
      </c>
      <c r="AC64" s="94" t="str">
        <f t="shared" si="13"/>
        <v/>
      </c>
      <c r="AD64" s="94" t="str">
        <f t="shared" si="14"/>
        <v/>
      </c>
      <c r="AE64" s="94">
        <f t="shared" si="15"/>
        <v>0</v>
      </c>
      <c r="AF64" s="94"/>
      <c r="AG64" s="91" t="str">
        <f t="shared" si="16"/>
        <v>réduction du risque non prioritaire</v>
      </c>
      <c r="AH64" s="79"/>
      <c r="AI64" s="79"/>
      <c r="AJ64" s="79"/>
      <c r="AK64" s="79"/>
      <c r="AL64" s="80"/>
      <c r="AM64" s="79"/>
    </row>
    <row r="65" spans="1:39" ht="40.5" customHeight="1" x14ac:dyDescent="0.3">
      <c r="A65" s="1"/>
      <c r="B65" s="22" t="s">
        <v>2</v>
      </c>
      <c r="C65" s="22"/>
      <c r="D65" s="53"/>
      <c r="E65" s="53"/>
      <c r="F65" s="53"/>
      <c r="G65" s="106"/>
      <c r="H65" s="106"/>
      <c r="I65" s="106"/>
      <c r="J65" s="106"/>
      <c r="K65" s="94"/>
      <c r="L65" s="94"/>
      <c r="M65" s="94"/>
      <c r="N65" s="94"/>
      <c r="O65" s="94" t="str">
        <f t="shared" si="0"/>
        <v/>
      </c>
      <c r="P65" s="94" t="str">
        <f t="shared" si="1"/>
        <v/>
      </c>
      <c r="Q65" s="94" t="str">
        <f t="shared" si="2"/>
        <v/>
      </c>
      <c r="R65" s="94" t="str">
        <f t="shared" si="3"/>
        <v/>
      </c>
      <c r="S65" s="94" t="str">
        <f t="shared" si="4"/>
        <v/>
      </c>
      <c r="T65" s="94" t="str">
        <f t="shared" si="5"/>
        <v/>
      </c>
      <c r="U65" s="94" t="str">
        <f t="shared" si="6"/>
        <v/>
      </c>
      <c r="V65" s="94" t="str">
        <f t="shared" si="7"/>
        <v/>
      </c>
      <c r="W65" s="94" t="str">
        <f t="shared" si="8"/>
        <v/>
      </c>
      <c r="X65" s="94" t="str">
        <f t="shared" si="9"/>
        <v/>
      </c>
      <c r="Y65" s="94" t="str">
        <f t="shared" si="17"/>
        <v/>
      </c>
      <c r="Z65" s="94" t="str">
        <f t="shared" si="10"/>
        <v/>
      </c>
      <c r="AA65" s="94" t="str">
        <f t="shared" si="11"/>
        <v/>
      </c>
      <c r="AB65" s="94" t="str">
        <f t="shared" si="12"/>
        <v/>
      </c>
      <c r="AC65" s="94" t="str">
        <f t="shared" si="13"/>
        <v/>
      </c>
      <c r="AD65" s="94" t="str">
        <f t="shared" si="14"/>
        <v/>
      </c>
      <c r="AE65" s="94">
        <f t="shared" si="15"/>
        <v>0</v>
      </c>
      <c r="AF65" s="94"/>
      <c r="AG65" s="91" t="str">
        <f t="shared" si="16"/>
        <v>réduction du risque non prioritaire</v>
      </c>
      <c r="AH65" s="79"/>
      <c r="AI65" s="79"/>
      <c r="AJ65" s="79"/>
      <c r="AK65" s="79"/>
      <c r="AL65" s="80"/>
      <c r="AM65" s="79"/>
    </row>
    <row r="66" spans="1:39" ht="28.8" x14ac:dyDescent="0.3">
      <c r="A66" s="1"/>
      <c r="B66" s="23" t="s">
        <v>0</v>
      </c>
      <c r="C66" s="23"/>
      <c r="D66" s="53"/>
      <c r="E66" s="53"/>
      <c r="F66" s="53"/>
      <c r="G66" s="106"/>
      <c r="H66" s="106"/>
      <c r="I66" s="106"/>
      <c r="J66" s="106"/>
      <c r="K66" s="94"/>
      <c r="L66" s="94"/>
      <c r="M66" s="94"/>
      <c r="N66" s="94"/>
      <c r="O66" s="94" t="str">
        <f t="shared" si="0"/>
        <v/>
      </c>
      <c r="P66" s="94" t="str">
        <f t="shared" si="1"/>
        <v/>
      </c>
      <c r="Q66" s="94" t="str">
        <f t="shared" si="2"/>
        <v/>
      </c>
      <c r="R66" s="94" t="str">
        <f t="shared" si="3"/>
        <v/>
      </c>
      <c r="S66" s="94" t="str">
        <f t="shared" si="4"/>
        <v/>
      </c>
      <c r="T66" s="94" t="str">
        <f t="shared" si="5"/>
        <v/>
      </c>
      <c r="U66" s="94" t="str">
        <f t="shared" si="6"/>
        <v/>
      </c>
      <c r="V66" s="94" t="str">
        <f t="shared" si="7"/>
        <v/>
      </c>
      <c r="W66" s="94" t="str">
        <f t="shared" si="8"/>
        <v/>
      </c>
      <c r="X66" s="94" t="str">
        <f t="shared" si="9"/>
        <v/>
      </c>
      <c r="Y66" s="94" t="str">
        <f t="shared" si="17"/>
        <v/>
      </c>
      <c r="Z66" s="94" t="str">
        <f t="shared" si="10"/>
        <v/>
      </c>
      <c r="AA66" s="94" t="str">
        <f t="shared" si="11"/>
        <v/>
      </c>
      <c r="AB66" s="94" t="str">
        <f t="shared" si="12"/>
        <v/>
      </c>
      <c r="AC66" s="94" t="str">
        <f t="shared" si="13"/>
        <v/>
      </c>
      <c r="AD66" s="94" t="str">
        <f t="shared" si="14"/>
        <v/>
      </c>
      <c r="AE66" s="94">
        <f t="shared" si="15"/>
        <v>0</v>
      </c>
      <c r="AF66" s="94"/>
      <c r="AG66" s="91" t="str">
        <f t="shared" si="16"/>
        <v>réduction du risque non prioritaire</v>
      </c>
      <c r="AH66" s="79"/>
      <c r="AI66" s="79"/>
      <c r="AJ66" s="79"/>
      <c r="AK66" s="79"/>
      <c r="AL66" s="80"/>
      <c r="AM66" s="79"/>
    </row>
    <row r="67" spans="1:39" ht="41.4" x14ac:dyDescent="0.3">
      <c r="A67" s="11"/>
      <c r="B67" s="69" t="s">
        <v>1</v>
      </c>
      <c r="C67" s="69"/>
      <c r="D67" s="81"/>
      <c r="E67" s="81"/>
      <c r="F67" s="81"/>
      <c r="G67" s="107"/>
      <c r="H67" s="107"/>
      <c r="I67" s="107"/>
      <c r="J67" s="107"/>
      <c r="K67" s="93"/>
      <c r="L67" s="93"/>
      <c r="M67" s="93"/>
      <c r="N67" s="93"/>
      <c r="O67" s="94" t="str">
        <f t="shared" si="0"/>
        <v/>
      </c>
      <c r="P67" s="94" t="str">
        <f t="shared" si="1"/>
        <v/>
      </c>
      <c r="Q67" s="94" t="str">
        <f t="shared" si="2"/>
        <v/>
      </c>
      <c r="R67" s="94" t="str">
        <f t="shared" si="3"/>
        <v/>
      </c>
      <c r="S67" s="94" t="str">
        <f t="shared" si="4"/>
        <v/>
      </c>
      <c r="T67" s="94" t="str">
        <f t="shared" si="5"/>
        <v/>
      </c>
      <c r="U67" s="94" t="str">
        <f t="shared" si="6"/>
        <v/>
      </c>
      <c r="V67" s="94" t="str">
        <f t="shared" si="7"/>
        <v/>
      </c>
      <c r="W67" s="94" t="str">
        <f t="shared" si="8"/>
        <v/>
      </c>
      <c r="X67" s="94" t="str">
        <f t="shared" si="9"/>
        <v/>
      </c>
      <c r="Y67" s="94" t="str">
        <f t="shared" si="17"/>
        <v/>
      </c>
      <c r="Z67" s="94" t="str">
        <f t="shared" si="10"/>
        <v/>
      </c>
      <c r="AA67" s="94" t="str">
        <f t="shared" si="11"/>
        <v/>
      </c>
      <c r="AB67" s="94" t="str">
        <f t="shared" si="12"/>
        <v/>
      </c>
      <c r="AC67" s="94" t="str">
        <f t="shared" si="13"/>
        <v/>
      </c>
      <c r="AD67" s="94" t="str">
        <f t="shared" si="14"/>
        <v/>
      </c>
      <c r="AE67" s="94">
        <f t="shared" si="15"/>
        <v>0</v>
      </c>
      <c r="AF67" s="93"/>
      <c r="AG67" s="91" t="str">
        <f t="shared" si="16"/>
        <v>réduction du risque non prioritaire</v>
      </c>
      <c r="AH67" s="82"/>
      <c r="AI67" s="82"/>
      <c r="AJ67" s="82"/>
      <c r="AK67" s="82"/>
      <c r="AL67" s="83"/>
      <c r="AM67" s="82"/>
    </row>
    <row r="68" spans="1:39" ht="37.5" customHeight="1" x14ac:dyDescent="0.3">
      <c r="A68" s="113" t="s">
        <v>146</v>
      </c>
      <c r="B68" s="114"/>
      <c r="C68" s="114"/>
      <c r="D68" s="115"/>
      <c r="E68" s="115"/>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c r="AJ68" s="7"/>
      <c r="AK68" s="7"/>
      <c r="AL68" s="7"/>
      <c r="AM68" s="8"/>
    </row>
    <row r="69" spans="1:39" ht="35.4" x14ac:dyDescent="0.3">
      <c r="A69" s="1"/>
      <c r="B69" s="24" t="s">
        <v>137</v>
      </c>
      <c r="C69" s="24"/>
      <c r="D69" s="53"/>
      <c r="E69" s="53"/>
      <c r="F69" s="53"/>
      <c r="G69" s="106"/>
      <c r="H69" s="106"/>
      <c r="I69" s="106"/>
      <c r="J69" s="106"/>
      <c r="K69" s="94"/>
      <c r="L69" s="94"/>
      <c r="M69" s="94"/>
      <c r="N69" s="94"/>
      <c r="O69" s="94" t="str">
        <f t="shared" si="0"/>
        <v/>
      </c>
      <c r="P69" s="94" t="str">
        <f t="shared" si="1"/>
        <v/>
      </c>
      <c r="Q69" s="94" t="str">
        <f t="shared" si="2"/>
        <v/>
      </c>
      <c r="R69" s="94" t="str">
        <f t="shared" si="3"/>
        <v/>
      </c>
      <c r="S69" s="94" t="str">
        <f t="shared" si="4"/>
        <v/>
      </c>
      <c r="T69" s="94" t="str">
        <f t="shared" si="5"/>
        <v/>
      </c>
      <c r="U69" s="94" t="str">
        <f t="shared" si="6"/>
        <v/>
      </c>
      <c r="V69" s="94" t="str">
        <f t="shared" si="7"/>
        <v/>
      </c>
      <c r="W69" s="94" t="str">
        <f t="shared" si="8"/>
        <v/>
      </c>
      <c r="X69" s="94" t="str">
        <f t="shared" si="9"/>
        <v/>
      </c>
      <c r="Y69" s="94" t="str">
        <f t="shared" si="17"/>
        <v/>
      </c>
      <c r="Z69" s="94" t="str">
        <f t="shared" si="10"/>
        <v/>
      </c>
      <c r="AA69" s="94" t="str">
        <f t="shared" si="11"/>
        <v/>
      </c>
      <c r="AB69" s="94" t="str">
        <f t="shared" si="12"/>
        <v/>
      </c>
      <c r="AC69" s="94" t="str">
        <f t="shared" si="13"/>
        <v/>
      </c>
      <c r="AD69" s="94" t="str">
        <f t="shared" si="14"/>
        <v/>
      </c>
      <c r="AE69" s="94">
        <f t="shared" si="15"/>
        <v>0</v>
      </c>
      <c r="AG69" s="91" t="str">
        <f t="shared" si="16"/>
        <v>réduction du risque non prioritaire</v>
      </c>
      <c r="AH69" s="79"/>
      <c r="AI69" s="79"/>
      <c r="AJ69" s="79"/>
      <c r="AK69" s="79"/>
      <c r="AL69" s="79"/>
      <c r="AM69" s="79"/>
    </row>
    <row r="70" spans="1:39" ht="35.4" x14ac:dyDescent="0.3">
      <c r="A70" s="1"/>
      <c r="B70" s="24" t="s">
        <v>138</v>
      </c>
      <c r="C70" s="24"/>
      <c r="D70" s="53"/>
      <c r="E70" s="53"/>
      <c r="F70" s="53"/>
      <c r="G70" s="106"/>
      <c r="H70" s="106"/>
      <c r="I70" s="106"/>
      <c r="J70" s="106"/>
      <c r="K70" s="94"/>
      <c r="L70" s="94"/>
      <c r="M70" s="94"/>
      <c r="N70" s="94"/>
      <c r="O70" s="94" t="str">
        <f t="shared" si="0"/>
        <v/>
      </c>
      <c r="P70" s="94" t="str">
        <f t="shared" si="1"/>
        <v/>
      </c>
      <c r="Q70" s="94" t="str">
        <f t="shared" si="2"/>
        <v/>
      </c>
      <c r="R70" s="94" t="str">
        <f t="shared" si="3"/>
        <v/>
      </c>
      <c r="S70" s="94" t="str">
        <f t="shared" si="4"/>
        <v/>
      </c>
      <c r="T70" s="94" t="str">
        <f t="shared" si="5"/>
        <v/>
      </c>
      <c r="U70" s="94" t="str">
        <f t="shared" si="6"/>
        <v/>
      </c>
      <c r="V70" s="94" t="str">
        <f t="shared" si="7"/>
        <v/>
      </c>
      <c r="W70" s="94" t="str">
        <f t="shared" si="8"/>
        <v/>
      </c>
      <c r="X70" s="94" t="str">
        <f t="shared" si="9"/>
        <v/>
      </c>
      <c r="Y70" s="94" t="str">
        <f t="shared" si="17"/>
        <v/>
      </c>
      <c r="Z70" s="94" t="str">
        <f t="shared" si="10"/>
        <v/>
      </c>
      <c r="AA70" s="94" t="str">
        <f t="shared" si="11"/>
        <v/>
      </c>
      <c r="AB70" s="94" t="str">
        <f t="shared" si="12"/>
        <v/>
      </c>
      <c r="AC70" s="94" t="str">
        <f t="shared" si="13"/>
        <v/>
      </c>
      <c r="AD70" s="94" t="str">
        <f t="shared" si="14"/>
        <v/>
      </c>
      <c r="AE70" s="94">
        <f t="shared" si="15"/>
        <v>0</v>
      </c>
      <c r="AG70" s="91" t="str">
        <f t="shared" si="16"/>
        <v>réduction du risque non prioritaire</v>
      </c>
      <c r="AH70" s="79"/>
      <c r="AI70" s="79"/>
      <c r="AJ70" s="79"/>
      <c r="AK70" s="79"/>
      <c r="AL70" s="79"/>
      <c r="AM70" s="79"/>
    </row>
    <row r="71" spans="1:39" ht="66" x14ac:dyDescent="0.3">
      <c r="A71" s="1"/>
      <c r="B71" s="24" t="s">
        <v>139</v>
      </c>
      <c r="C71" s="24"/>
      <c r="D71" s="53"/>
      <c r="E71" s="53"/>
      <c r="F71" s="53"/>
      <c r="G71" s="106"/>
      <c r="H71" s="106"/>
      <c r="I71" s="106"/>
      <c r="J71" s="106"/>
      <c r="K71" s="94"/>
      <c r="L71" s="94"/>
      <c r="M71" s="94"/>
      <c r="N71" s="94"/>
      <c r="O71" s="94" t="str">
        <f t="shared" si="0"/>
        <v/>
      </c>
      <c r="P71" s="94" t="str">
        <f t="shared" ref="P71:P72" si="18">IF((G71="x")*AND(L71="x"),0,"")</f>
        <v/>
      </c>
      <c r="Q71" s="94" t="str">
        <f t="shared" ref="Q71:Q72" si="19">IF((G71="x")*AND(M71="x"),1,"")</f>
        <v/>
      </c>
      <c r="R71" s="94" t="str">
        <f t="shared" ref="R71:R72" si="20">IF((G71="x")*AND(N71="x"),1,"")</f>
        <v/>
      </c>
      <c r="S71" s="94" t="str">
        <f t="shared" ref="S71:S72" si="21">IF((H71="x")*AND(K71="x"),0,"")</f>
        <v/>
      </c>
      <c r="T71" s="94" t="str">
        <f t="shared" ref="T71:T72" si="22">IF((H71="x")*AND(L71="x"),0,"")</f>
        <v/>
      </c>
      <c r="U71" s="94" t="str">
        <f t="shared" ref="U71:U72" si="23">IF((H71="x")*AND(M71="x"),1,"")</f>
        <v/>
      </c>
      <c r="V71" s="94" t="str">
        <f t="shared" ref="V71:V72" si="24">IF((H71="x")*AND(N71="x"),1,"")</f>
        <v/>
      </c>
      <c r="W71" s="94" t="str">
        <f t="shared" ref="W71:W72" si="25">IF((I71="x")*AND(K71="x"),0,"")</f>
        <v/>
      </c>
      <c r="X71" s="94" t="str">
        <f t="shared" ref="X71:X72" si="26">IF((I71="x")*AND(L71="x"),1,"")</f>
        <v/>
      </c>
      <c r="Y71" s="94" t="str">
        <f t="shared" ref="Y71:Y72" si="27">IF((I71="x")*AND(M71="x"),1,"")</f>
        <v/>
      </c>
      <c r="Z71" s="94" t="str">
        <f t="shared" ref="Z71:Z72" si="28">IF((I71="x")*AND(N71="x"),1,"")</f>
        <v/>
      </c>
      <c r="AA71" s="94" t="str">
        <f t="shared" ref="AA71:AA72" si="29">IF((J71="x")*AND(K71="x"),1,"")</f>
        <v/>
      </c>
      <c r="AB71" s="94" t="str">
        <f t="shared" ref="AB71:AB72" si="30">IF((J71="x")*AND(L71="x"),1,"")</f>
        <v/>
      </c>
      <c r="AC71" s="94" t="str">
        <f t="shared" ref="AC71:AC72" si="31">IF((J71="x")*AND(M71="x"),1,"")</f>
        <v/>
      </c>
      <c r="AD71" s="94" t="str">
        <f t="shared" ref="AD71:AD72" si="32">IF((J71="x")*AND(N71="x"),1,"")</f>
        <v/>
      </c>
      <c r="AE71" s="94">
        <f t="shared" ref="AE71:AE72" si="33">SUM(O71:AD71)</f>
        <v>0</v>
      </c>
      <c r="AG71" s="91" t="str">
        <f t="shared" ref="AG71:AG72" si="34">IF(AE71=0,"réduction du risque non prioritaire","réduction du risque prioritaire")</f>
        <v>réduction du risque non prioritaire</v>
      </c>
      <c r="AH71" s="79"/>
      <c r="AI71" s="79"/>
      <c r="AJ71" s="79"/>
      <c r="AK71" s="79"/>
      <c r="AL71" s="79"/>
      <c r="AM71" s="79"/>
    </row>
    <row r="72" spans="1:39" ht="35.4" x14ac:dyDescent="0.3">
      <c r="A72" s="1"/>
      <c r="B72" s="9" t="s">
        <v>140</v>
      </c>
      <c r="C72" s="9"/>
      <c r="D72" s="53"/>
      <c r="E72" s="53"/>
      <c r="F72" s="53"/>
      <c r="G72" s="106"/>
      <c r="H72" s="106"/>
      <c r="I72" s="106"/>
      <c r="J72" s="106"/>
      <c r="K72" s="94"/>
      <c r="L72" s="94"/>
      <c r="M72" s="94"/>
      <c r="N72" s="94"/>
      <c r="O72" s="94" t="str">
        <f t="shared" si="0"/>
        <v/>
      </c>
      <c r="P72" s="94" t="str">
        <f t="shared" si="18"/>
        <v/>
      </c>
      <c r="Q72" s="94" t="str">
        <f t="shared" si="19"/>
        <v/>
      </c>
      <c r="R72" s="94" t="str">
        <f t="shared" si="20"/>
        <v/>
      </c>
      <c r="S72" s="94" t="str">
        <f t="shared" si="21"/>
        <v/>
      </c>
      <c r="T72" s="94" t="str">
        <f t="shared" si="22"/>
        <v/>
      </c>
      <c r="U72" s="94" t="str">
        <f t="shared" si="23"/>
        <v/>
      </c>
      <c r="V72" s="94" t="str">
        <f t="shared" si="24"/>
        <v/>
      </c>
      <c r="W72" s="94" t="str">
        <f t="shared" si="25"/>
        <v/>
      </c>
      <c r="X72" s="94" t="str">
        <f t="shared" si="26"/>
        <v/>
      </c>
      <c r="Y72" s="94" t="str">
        <f t="shared" si="27"/>
        <v/>
      </c>
      <c r="Z72" s="94" t="str">
        <f t="shared" si="28"/>
        <v/>
      </c>
      <c r="AA72" s="94" t="str">
        <f t="shared" si="29"/>
        <v/>
      </c>
      <c r="AB72" s="94" t="str">
        <f t="shared" si="30"/>
        <v/>
      </c>
      <c r="AC72" s="94" t="str">
        <f t="shared" si="31"/>
        <v/>
      </c>
      <c r="AD72" s="94" t="str">
        <f t="shared" si="32"/>
        <v/>
      </c>
      <c r="AE72" s="94">
        <f t="shared" si="33"/>
        <v>0</v>
      </c>
      <c r="AG72" s="91" t="str">
        <f t="shared" si="34"/>
        <v>réduction du risque non prioritaire</v>
      </c>
      <c r="AH72" s="79"/>
      <c r="AI72" s="79"/>
      <c r="AJ72" s="79"/>
      <c r="AK72" s="79"/>
      <c r="AL72" s="79"/>
      <c r="AM72" s="79"/>
    </row>
    <row r="73" spans="1:39" s="68" customFormat="1" hidden="1" x14ac:dyDescent="0.3">
      <c r="B73" s="71"/>
      <c r="C73" s="71"/>
      <c r="D73" s="84"/>
      <c r="E73" s="84"/>
      <c r="F73" s="72"/>
      <c r="G73" s="72"/>
      <c r="H73" s="72"/>
      <c r="I73" s="72"/>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row>
    <row r="74" spans="1:39" s="68" customFormat="1" hidden="1" x14ac:dyDescent="0.3">
      <c r="B74" s="71"/>
      <c r="C74" s="71"/>
      <c r="D74" s="75"/>
      <c r="E74" s="75"/>
      <c r="AM74" s="73"/>
    </row>
    <row r="75" spans="1:39" hidden="1" x14ac:dyDescent="0.3">
      <c r="A75" s="117" t="s">
        <v>92</v>
      </c>
      <c r="B75" s="118"/>
      <c r="C75" s="92"/>
      <c r="D75" s="111" t="s">
        <v>94</v>
      </c>
      <c r="E75" s="120" t="s">
        <v>119</v>
      </c>
      <c r="F75" s="121" t="s">
        <v>118</v>
      </c>
      <c r="G75" s="121"/>
      <c r="H75" s="121"/>
      <c r="I75" s="121"/>
      <c r="J75" s="121"/>
      <c r="K75" s="121"/>
      <c r="L75" s="121"/>
      <c r="M75" s="121"/>
      <c r="N75" s="121"/>
      <c r="O75" s="121"/>
      <c r="P75" s="121"/>
      <c r="Q75" s="121"/>
      <c r="R75" s="121"/>
      <c r="S75" s="121"/>
      <c r="T75" s="121"/>
      <c r="U75" s="121"/>
      <c r="V75" s="121"/>
      <c r="W75" s="121"/>
      <c r="X75" s="121"/>
      <c r="Y75" s="121"/>
      <c r="Z75" s="121"/>
      <c r="AA75" s="121"/>
      <c r="AB75" s="121"/>
      <c r="AC75" s="121"/>
      <c r="AD75" s="121"/>
      <c r="AE75" s="121"/>
      <c r="AF75" s="121"/>
      <c r="AG75" s="121"/>
      <c r="AH75" s="122"/>
      <c r="AI75" s="122"/>
      <c r="AJ75" s="122"/>
      <c r="AK75" s="122"/>
      <c r="AL75" s="123"/>
      <c r="AM75" s="111" t="s">
        <v>134</v>
      </c>
    </row>
    <row r="76" spans="1:39" ht="44.4" hidden="1" x14ac:dyDescent="0.3">
      <c r="A76" s="118"/>
      <c r="B76" s="118"/>
      <c r="C76" s="92"/>
      <c r="D76" s="119"/>
      <c r="E76" s="119"/>
      <c r="F76" s="4" t="s">
        <v>93</v>
      </c>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5" t="s">
        <v>113</v>
      </c>
      <c r="AI76" s="5" t="s">
        <v>114</v>
      </c>
      <c r="AJ76" s="5" t="s">
        <v>115</v>
      </c>
      <c r="AK76" s="5" t="s">
        <v>116</v>
      </c>
      <c r="AL76" s="66" t="s">
        <v>117</v>
      </c>
      <c r="AM76" s="112"/>
    </row>
    <row r="77" spans="1:39" ht="185.4" x14ac:dyDescent="0.3">
      <c r="A77" s="1"/>
      <c r="B77" s="9" t="s">
        <v>141</v>
      </c>
      <c r="C77" s="9"/>
      <c r="D77" s="53"/>
      <c r="E77" s="53"/>
      <c r="F77" s="53"/>
      <c r="G77" s="106"/>
      <c r="H77" s="106"/>
      <c r="I77" s="106"/>
      <c r="J77" s="106"/>
      <c r="K77" s="94"/>
      <c r="L77" s="94"/>
      <c r="M77" s="94"/>
      <c r="N77" s="94"/>
      <c r="O77" s="94" t="str">
        <f t="shared" ref="O77:O82" si="35">IF((G77="x")*AND(K77="x"),"0","")</f>
        <v/>
      </c>
      <c r="P77" s="94" t="str">
        <f t="shared" ref="P77:P80" si="36">IF((G77="x")*AND(L77="x"),0,"")</f>
        <v/>
      </c>
      <c r="Q77" s="94" t="str">
        <f t="shared" ref="Q77:Q82" si="37">IF((G77="x")*AND(M77="x"),1,"")</f>
        <v/>
      </c>
      <c r="R77" s="94" t="str">
        <f t="shared" ref="R77:R82" si="38">IF((G77="x")*AND(N77="x"),1,"")</f>
        <v/>
      </c>
      <c r="S77" s="94" t="str">
        <f t="shared" ref="S77:S82" si="39">IF((H77="x")*AND(K77="x"),0,"")</f>
        <v/>
      </c>
      <c r="T77" s="94" t="str">
        <f t="shared" ref="T77:T82" si="40">IF((H77="x")*AND(L77="x"),0,"")</f>
        <v/>
      </c>
      <c r="U77" s="94" t="str">
        <f t="shared" ref="U77:U82" si="41">IF((H77="x")*AND(M77="x"),1,"")</f>
        <v/>
      </c>
      <c r="V77" s="94" t="str">
        <f t="shared" ref="V77:V82" si="42">IF((H77="x")*AND(N77="x"),1,"")</f>
        <v/>
      </c>
      <c r="W77" s="94" t="str">
        <f t="shared" ref="W77:W82" si="43">IF((I77="x")*AND(K77="x"),0,"")</f>
        <v/>
      </c>
      <c r="X77" s="94" t="str">
        <f t="shared" ref="X77:X82" si="44">IF((I77="x")*AND(L77="x"),1,"")</f>
        <v/>
      </c>
      <c r="Y77" s="94" t="str">
        <f t="shared" ref="Y77:Y82" si="45">IF((I77="x")*AND(M77="x"),1,"")</f>
        <v/>
      </c>
      <c r="Z77" s="94" t="str">
        <f t="shared" ref="Z77:Z82" si="46">IF((I77="x")*AND(N77="x"),1,"")</f>
        <v/>
      </c>
      <c r="AA77" s="94" t="str">
        <f t="shared" ref="AA77:AA82" si="47">IF((J77="x")*AND(K77="x"),1,"")</f>
        <v/>
      </c>
      <c r="AB77" s="94" t="str">
        <f t="shared" ref="AB77:AB82" si="48">IF((J77="x")*AND(L77="x"),1,"")</f>
        <v/>
      </c>
      <c r="AC77" s="94" t="str">
        <f t="shared" ref="AC77:AC82" si="49">IF((J77="x")*AND(M77="x"),1,"")</f>
        <v/>
      </c>
      <c r="AD77" s="94" t="str">
        <f t="shared" ref="AD77:AD82" si="50">IF((J77="x")*AND(N77="x"),1,"")</f>
        <v/>
      </c>
      <c r="AE77" s="94">
        <f t="shared" ref="AE77:AE82" si="51">SUM(O77:AD77)</f>
        <v>0</v>
      </c>
      <c r="AG77" s="91" t="str">
        <f t="shared" ref="AG77:AG82" si="52">IF(AE77=0,"réduction du risque non prioritaire","réduction du risque prioritaire")</f>
        <v>réduction du risque non prioritaire</v>
      </c>
      <c r="AH77" s="79"/>
      <c r="AI77" s="79"/>
      <c r="AJ77" s="79"/>
      <c r="AK77" s="79"/>
      <c r="AL77" s="79"/>
      <c r="AM77" s="79"/>
    </row>
    <row r="78" spans="1:39" ht="86.4" x14ac:dyDescent="0.3">
      <c r="A78" s="1"/>
      <c r="B78" s="9" t="s">
        <v>142</v>
      </c>
      <c r="C78" s="9"/>
      <c r="D78" s="53"/>
      <c r="E78" s="53"/>
      <c r="F78" s="53"/>
      <c r="G78" s="106"/>
      <c r="H78" s="106"/>
      <c r="I78" s="106"/>
      <c r="J78" s="106"/>
      <c r="K78" s="94"/>
      <c r="L78" s="94"/>
      <c r="M78" s="94"/>
      <c r="N78" s="94"/>
      <c r="O78" s="94" t="str">
        <f t="shared" si="35"/>
        <v/>
      </c>
      <c r="P78" s="94" t="str">
        <f t="shared" si="36"/>
        <v/>
      </c>
      <c r="Q78" s="94" t="str">
        <f t="shared" si="37"/>
        <v/>
      </c>
      <c r="R78" s="94" t="str">
        <f t="shared" si="38"/>
        <v/>
      </c>
      <c r="S78" s="94" t="str">
        <f t="shared" si="39"/>
        <v/>
      </c>
      <c r="T78" s="94" t="str">
        <f t="shared" si="40"/>
        <v/>
      </c>
      <c r="U78" s="94" t="str">
        <f t="shared" si="41"/>
        <v/>
      </c>
      <c r="V78" s="94" t="str">
        <f t="shared" si="42"/>
        <v/>
      </c>
      <c r="W78" s="94" t="str">
        <f t="shared" si="43"/>
        <v/>
      </c>
      <c r="X78" s="94" t="str">
        <f t="shared" si="44"/>
        <v/>
      </c>
      <c r="Y78" s="94" t="str">
        <f t="shared" si="45"/>
        <v/>
      </c>
      <c r="Z78" s="94" t="str">
        <f t="shared" si="46"/>
        <v/>
      </c>
      <c r="AA78" s="94" t="str">
        <f t="shared" si="47"/>
        <v/>
      </c>
      <c r="AB78" s="94" t="str">
        <f t="shared" si="48"/>
        <v/>
      </c>
      <c r="AC78" s="94" t="str">
        <f t="shared" si="49"/>
        <v/>
      </c>
      <c r="AD78" s="94" t="str">
        <f t="shared" si="50"/>
        <v/>
      </c>
      <c r="AE78" s="94">
        <f t="shared" si="51"/>
        <v>0</v>
      </c>
      <c r="AG78" s="91" t="str">
        <f t="shared" si="52"/>
        <v>réduction du risque non prioritaire</v>
      </c>
      <c r="AH78" s="79"/>
      <c r="AI78" s="79"/>
      <c r="AJ78" s="79"/>
      <c r="AK78" s="79"/>
      <c r="AL78" s="79"/>
      <c r="AM78" s="79"/>
    </row>
    <row r="79" spans="1:39" ht="94.2" x14ac:dyDescent="0.3">
      <c r="A79" s="1"/>
      <c r="B79" s="9" t="s">
        <v>143</v>
      </c>
      <c r="C79" s="9"/>
      <c r="D79" s="53"/>
      <c r="E79" s="53"/>
      <c r="F79" s="53"/>
      <c r="G79" s="106"/>
      <c r="H79" s="106"/>
      <c r="I79" s="106"/>
      <c r="J79" s="106"/>
      <c r="K79" s="94"/>
      <c r="L79" s="94"/>
      <c r="M79" s="94"/>
      <c r="N79" s="94"/>
      <c r="O79" s="94" t="str">
        <f t="shared" si="35"/>
        <v/>
      </c>
      <c r="P79" s="94" t="str">
        <f t="shared" si="36"/>
        <v/>
      </c>
      <c r="Q79" s="94" t="str">
        <f t="shared" si="37"/>
        <v/>
      </c>
      <c r="R79" s="94" t="str">
        <f t="shared" si="38"/>
        <v/>
      </c>
      <c r="S79" s="94" t="str">
        <f t="shared" si="39"/>
        <v/>
      </c>
      <c r="T79" s="94" t="str">
        <f t="shared" si="40"/>
        <v/>
      </c>
      <c r="U79" s="94" t="str">
        <f t="shared" si="41"/>
        <v/>
      </c>
      <c r="V79" s="94" t="str">
        <f t="shared" si="42"/>
        <v/>
      </c>
      <c r="W79" s="94" t="str">
        <f t="shared" si="43"/>
        <v/>
      </c>
      <c r="X79" s="94" t="str">
        <f t="shared" si="44"/>
        <v/>
      </c>
      <c r="Y79" s="94" t="str">
        <f t="shared" si="45"/>
        <v/>
      </c>
      <c r="Z79" s="94" t="str">
        <f t="shared" si="46"/>
        <v/>
      </c>
      <c r="AA79" s="94" t="str">
        <f t="shared" si="47"/>
        <v/>
      </c>
      <c r="AB79" s="94" t="str">
        <f t="shared" si="48"/>
        <v/>
      </c>
      <c r="AC79" s="94" t="str">
        <f t="shared" si="49"/>
        <v/>
      </c>
      <c r="AD79" s="94" t="str">
        <f t="shared" si="50"/>
        <v/>
      </c>
      <c r="AE79" s="94">
        <f t="shared" si="51"/>
        <v>0</v>
      </c>
      <c r="AG79" s="91" t="str">
        <f t="shared" si="52"/>
        <v>réduction du risque non prioritaire</v>
      </c>
      <c r="AH79" s="79"/>
      <c r="AI79" s="79"/>
      <c r="AJ79" s="79"/>
      <c r="AK79" s="79"/>
      <c r="AL79" s="79"/>
      <c r="AM79" s="79"/>
    </row>
    <row r="80" spans="1:39" ht="66" x14ac:dyDescent="0.3">
      <c r="A80" s="1"/>
      <c r="B80" s="24" t="s">
        <v>144</v>
      </c>
      <c r="C80" s="24"/>
      <c r="D80" s="53"/>
      <c r="E80" s="53"/>
      <c r="F80" s="53"/>
      <c r="G80" s="106"/>
      <c r="H80" s="106"/>
      <c r="I80" s="106"/>
      <c r="J80" s="106"/>
      <c r="K80" s="94"/>
      <c r="L80" s="94"/>
      <c r="M80" s="94"/>
      <c r="N80" s="94"/>
      <c r="O80" s="94" t="str">
        <f t="shared" si="35"/>
        <v/>
      </c>
      <c r="P80" s="94" t="str">
        <f t="shared" si="36"/>
        <v/>
      </c>
      <c r="Q80" s="94" t="str">
        <f t="shared" si="37"/>
        <v/>
      </c>
      <c r="R80" s="94" t="str">
        <f t="shared" si="38"/>
        <v/>
      </c>
      <c r="S80" s="94" t="str">
        <f t="shared" si="39"/>
        <v/>
      </c>
      <c r="T80" s="94" t="str">
        <f t="shared" si="40"/>
        <v/>
      </c>
      <c r="U80" s="94" t="str">
        <f t="shared" si="41"/>
        <v/>
      </c>
      <c r="V80" s="94" t="str">
        <f t="shared" si="42"/>
        <v/>
      </c>
      <c r="W80" s="94" t="str">
        <f t="shared" si="43"/>
        <v/>
      </c>
      <c r="X80" s="94" t="str">
        <f t="shared" si="44"/>
        <v/>
      </c>
      <c r="Y80" s="94" t="str">
        <f t="shared" si="45"/>
        <v/>
      </c>
      <c r="Z80" s="94" t="str">
        <f t="shared" si="46"/>
        <v/>
      </c>
      <c r="AA80" s="94" t="str">
        <f t="shared" si="47"/>
        <v/>
      </c>
      <c r="AB80" s="94" t="str">
        <f t="shared" si="48"/>
        <v/>
      </c>
      <c r="AC80" s="94" t="str">
        <f t="shared" si="49"/>
        <v/>
      </c>
      <c r="AD80" s="94" t="str">
        <f t="shared" si="50"/>
        <v/>
      </c>
      <c r="AE80" s="94">
        <f t="shared" si="51"/>
        <v>0</v>
      </c>
      <c r="AG80" s="91" t="str">
        <f t="shared" si="52"/>
        <v>réduction du risque non prioritaire</v>
      </c>
      <c r="AH80" s="79"/>
      <c r="AI80" s="79"/>
      <c r="AJ80" s="79"/>
      <c r="AK80" s="79"/>
      <c r="AL80" s="79"/>
      <c r="AM80" s="79"/>
    </row>
    <row r="81" spans="1:39" ht="45.6" x14ac:dyDescent="0.3">
      <c r="A81" s="1"/>
      <c r="B81" s="24" t="s">
        <v>145</v>
      </c>
      <c r="C81" s="24"/>
      <c r="D81" s="53"/>
      <c r="E81" s="53"/>
      <c r="F81" s="53"/>
      <c r="G81" s="106"/>
      <c r="H81" s="106"/>
      <c r="I81" s="106"/>
      <c r="J81" s="106"/>
      <c r="K81" s="94"/>
      <c r="L81" s="94"/>
      <c r="M81" s="94"/>
      <c r="N81" s="94"/>
      <c r="O81" s="94" t="str">
        <f t="shared" si="35"/>
        <v/>
      </c>
      <c r="P81" s="94" t="str">
        <f>IF((G81="x")*AND(L81="x"),0,"")</f>
        <v/>
      </c>
      <c r="Q81" s="94" t="str">
        <f t="shared" si="37"/>
        <v/>
      </c>
      <c r="R81" s="94" t="str">
        <f t="shared" si="38"/>
        <v/>
      </c>
      <c r="S81" s="94" t="str">
        <f t="shared" si="39"/>
        <v/>
      </c>
      <c r="T81" s="94" t="str">
        <f t="shared" si="40"/>
        <v/>
      </c>
      <c r="U81" s="94" t="str">
        <f t="shared" si="41"/>
        <v/>
      </c>
      <c r="V81" s="94" t="str">
        <f t="shared" si="42"/>
        <v/>
      </c>
      <c r="W81" s="94" t="str">
        <f t="shared" si="43"/>
        <v/>
      </c>
      <c r="X81" s="94" t="str">
        <f t="shared" si="44"/>
        <v/>
      </c>
      <c r="Y81" s="94" t="str">
        <f t="shared" si="45"/>
        <v/>
      </c>
      <c r="Z81" s="94" t="str">
        <f t="shared" si="46"/>
        <v/>
      </c>
      <c r="AA81" s="94" t="str">
        <f t="shared" si="47"/>
        <v/>
      </c>
      <c r="AB81" s="94" t="str">
        <f t="shared" si="48"/>
        <v/>
      </c>
      <c r="AC81" s="94" t="str">
        <f t="shared" si="49"/>
        <v/>
      </c>
      <c r="AD81" s="94" t="str">
        <f t="shared" si="50"/>
        <v/>
      </c>
      <c r="AE81" s="94">
        <f t="shared" si="51"/>
        <v>0</v>
      </c>
      <c r="AG81" s="91" t="str">
        <f t="shared" si="52"/>
        <v>réduction du risque non prioritaire</v>
      </c>
      <c r="AH81" s="79"/>
      <c r="AI81" s="79"/>
      <c r="AJ81" s="79"/>
      <c r="AK81" s="79"/>
      <c r="AL81" s="79"/>
      <c r="AM81" s="79"/>
    </row>
    <row r="82" spans="1:39" ht="76.2" x14ac:dyDescent="0.3">
      <c r="A82" s="1"/>
      <c r="B82" s="24" t="s">
        <v>147</v>
      </c>
      <c r="C82" s="24"/>
      <c r="D82" s="53"/>
      <c r="E82" s="53"/>
      <c r="F82" s="53"/>
      <c r="G82" s="106"/>
      <c r="H82" s="106"/>
      <c r="I82" s="106"/>
      <c r="J82" s="106"/>
      <c r="K82" s="94"/>
      <c r="L82" s="94"/>
      <c r="M82" s="94"/>
      <c r="N82" s="94"/>
      <c r="O82" s="94" t="str">
        <f t="shared" si="35"/>
        <v/>
      </c>
      <c r="P82" s="94" t="str">
        <f>IF((G82="x")*AND(L82="x"),0,"")</f>
        <v/>
      </c>
      <c r="Q82" s="94" t="str">
        <f t="shared" si="37"/>
        <v/>
      </c>
      <c r="R82" s="94" t="str">
        <f t="shared" si="38"/>
        <v/>
      </c>
      <c r="S82" s="94" t="str">
        <f t="shared" si="39"/>
        <v/>
      </c>
      <c r="T82" s="94" t="str">
        <f t="shared" si="40"/>
        <v/>
      </c>
      <c r="U82" s="94" t="str">
        <f t="shared" si="41"/>
        <v/>
      </c>
      <c r="V82" s="94" t="str">
        <f t="shared" si="42"/>
        <v/>
      </c>
      <c r="W82" s="94" t="str">
        <f t="shared" si="43"/>
        <v/>
      </c>
      <c r="X82" s="94" t="str">
        <f t="shared" si="44"/>
        <v/>
      </c>
      <c r="Y82" s="94" t="str">
        <f t="shared" si="45"/>
        <v/>
      </c>
      <c r="Z82" s="94" t="str">
        <f t="shared" si="46"/>
        <v/>
      </c>
      <c r="AA82" s="94" t="str">
        <f t="shared" si="47"/>
        <v/>
      </c>
      <c r="AB82" s="94" t="str">
        <f t="shared" si="48"/>
        <v/>
      </c>
      <c r="AC82" s="94" t="str">
        <f t="shared" si="49"/>
        <v/>
      </c>
      <c r="AD82" s="94" t="str">
        <f t="shared" si="50"/>
        <v/>
      </c>
      <c r="AE82" s="94">
        <f t="shared" si="51"/>
        <v>0</v>
      </c>
      <c r="AG82" s="91" t="str">
        <f t="shared" si="52"/>
        <v>réduction du risque non prioritaire</v>
      </c>
      <c r="AH82" s="79"/>
      <c r="AI82" s="79"/>
      <c r="AJ82" s="79"/>
      <c r="AK82" s="79"/>
      <c r="AL82" s="79"/>
      <c r="AM82" s="79"/>
    </row>
    <row r="83" spans="1:39" x14ac:dyDescent="0.3">
      <c r="A83" s="117" t="s">
        <v>106</v>
      </c>
      <c r="B83" s="135"/>
      <c r="C83" s="89"/>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70"/>
    </row>
    <row r="84" spans="1:39" x14ac:dyDescent="0.3">
      <c r="A84" s="116" t="s">
        <v>6</v>
      </c>
      <c r="B84" s="115"/>
      <c r="C84" s="8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8"/>
    </row>
    <row r="85" spans="1:39" ht="28.8" x14ac:dyDescent="0.3">
      <c r="A85" s="1"/>
      <c r="B85" s="22" t="s">
        <v>3</v>
      </c>
      <c r="C85" s="22"/>
      <c r="D85" s="53"/>
      <c r="E85" s="53"/>
      <c r="F85" s="53"/>
      <c r="G85" s="106"/>
      <c r="H85" s="106"/>
      <c r="I85" s="106"/>
      <c r="J85" s="106"/>
      <c r="K85" s="94"/>
      <c r="L85" s="94"/>
      <c r="M85" s="94"/>
      <c r="N85" s="94"/>
      <c r="O85" s="94" t="str">
        <f t="shared" ref="O85:O109" si="53">IF((G85="x")*AND(K85="x"),"0","")</f>
        <v/>
      </c>
      <c r="P85" s="94" t="str">
        <f>IF((G85="x")*AND(L85="x"),0,"")</f>
        <v/>
      </c>
      <c r="Q85" s="94" t="str">
        <f t="shared" ref="Q85:Q109" si="54">IF((G85="x")*AND(M85="x"),1,"")</f>
        <v/>
      </c>
      <c r="R85" s="94" t="str">
        <f t="shared" ref="R85:R109" si="55">IF((G85="x")*AND(N85="x"),1,"")</f>
        <v/>
      </c>
      <c r="S85" s="94" t="str">
        <f t="shared" ref="S85:S109" si="56">IF((H85="x")*AND(K85="x"),0,"")</f>
        <v/>
      </c>
      <c r="T85" s="94" t="str">
        <f t="shared" ref="T85:T109" si="57">IF((H85="x")*AND(L85="x"),0,"")</f>
        <v/>
      </c>
      <c r="U85" s="94" t="str">
        <f t="shared" ref="U85:U109" si="58">IF((H85="x")*AND(M85="x"),1,"")</f>
        <v/>
      </c>
      <c r="V85" s="94" t="str">
        <f t="shared" ref="V85:V109" si="59">IF((H85="x")*AND(N85="x"),1,"")</f>
        <v/>
      </c>
      <c r="W85" s="94" t="str">
        <f t="shared" ref="W85:W109" si="60">IF((I85="x")*AND(K85="x"),0,"")</f>
        <v/>
      </c>
      <c r="X85" s="94" t="str">
        <f t="shared" ref="X85:X109" si="61">IF((I85="x")*AND(L85="x"),1,"")</f>
        <v/>
      </c>
      <c r="Y85" s="94" t="str">
        <f t="shared" ref="Y85:Y109" si="62">IF((I85="x")*AND(M85="x"),1,"")</f>
        <v/>
      </c>
      <c r="Z85" s="94" t="str">
        <f t="shared" ref="Z85:Z109" si="63">IF((I85="x")*AND(N85="x"),1,"")</f>
        <v/>
      </c>
      <c r="AA85" s="94" t="str">
        <f t="shared" ref="AA85:AA109" si="64">IF((J85="x")*AND(K85="x"),1,"")</f>
        <v/>
      </c>
      <c r="AB85" s="94" t="str">
        <f t="shared" ref="AB85:AB109" si="65">IF((J85="x")*AND(L85="x"),1,"")</f>
        <v/>
      </c>
      <c r="AC85" s="94" t="str">
        <f t="shared" ref="AC85:AC109" si="66">IF((J85="x")*AND(M85="x"),1,"")</f>
        <v/>
      </c>
      <c r="AD85" s="94" t="str">
        <f t="shared" ref="AD85:AD109" si="67">IF((J85="x")*AND(N85="x"),1,"")</f>
        <v/>
      </c>
      <c r="AE85" s="94">
        <f t="shared" ref="AE85:AE109" si="68">SUM(O85:AD85)</f>
        <v>0</v>
      </c>
      <c r="AG85" s="91" t="str">
        <f t="shared" ref="AG85:AG109" si="69">IF(AE85=0,"réduction du risque non prioritaire","réduction du risque prioritaire")</f>
        <v>réduction du risque non prioritaire</v>
      </c>
      <c r="AH85" s="79"/>
      <c r="AI85" s="79"/>
      <c r="AJ85" s="79"/>
      <c r="AK85" s="79"/>
      <c r="AL85" s="80"/>
      <c r="AM85" s="79"/>
    </row>
    <row r="86" spans="1:39" ht="28.8" x14ac:dyDescent="0.3">
      <c r="A86" s="1"/>
      <c r="B86" s="23" t="s">
        <v>4</v>
      </c>
      <c r="C86" s="23"/>
      <c r="D86" s="53"/>
      <c r="E86" s="53"/>
      <c r="F86" s="53"/>
      <c r="G86" s="106"/>
      <c r="H86" s="106"/>
      <c r="I86" s="106"/>
      <c r="J86" s="106"/>
      <c r="K86" s="94"/>
      <c r="L86" s="94"/>
      <c r="M86" s="94"/>
      <c r="N86" s="94"/>
      <c r="O86" s="94" t="str">
        <f t="shared" si="53"/>
        <v/>
      </c>
      <c r="P86" s="94" t="str">
        <f t="shared" ref="P86:P109" si="70">IF((G86="x")*AND(L86="x"),0,"")</f>
        <v/>
      </c>
      <c r="Q86" s="94" t="str">
        <f t="shared" si="54"/>
        <v/>
      </c>
      <c r="R86" s="94" t="str">
        <f t="shared" si="55"/>
        <v/>
      </c>
      <c r="S86" s="94" t="str">
        <f t="shared" si="56"/>
        <v/>
      </c>
      <c r="T86" s="94" t="str">
        <f t="shared" si="57"/>
        <v/>
      </c>
      <c r="U86" s="94" t="str">
        <f t="shared" si="58"/>
        <v/>
      </c>
      <c r="V86" s="94" t="str">
        <f t="shared" si="59"/>
        <v/>
      </c>
      <c r="W86" s="94" t="str">
        <f t="shared" si="60"/>
        <v/>
      </c>
      <c r="X86" s="94" t="str">
        <f t="shared" si="61"/>
        <v/>
      </c>
      <c r="Y86" s="94" t="str">
        <f t="shared" si="62"/>
        <v/>
      </c>
      <c r="Z86" s="94" t="str">
        <f t="shared" si="63"/>
        <v/>
      </c>
      <c r="AA86" s="94" t="str">
        <f t="shared" si="64"/>
        <v/>
      </c>
      <c r="AB86" s="94" t="str">
        <f t="shared" si="65"/>
        <v/>
      </c>
      <c r="AC86" s="94" t="str">
        <f t="shared" si="66"/>
        <v/>
      </c>
      <c r="AD86" s="94" t="str">
        <f t="shared" si="67"/>
        <v/>
      </c>
      <c r="AE86" s="94">
        <f t="shared" si="68"/>
        <v>0</v>
      </c>
      <c r="AG86" s="91" t="str">
        <f t="shared" si="69"/>
        <v>réduction du risque non prioritaire</v>
      </c>
      <c r="AH86" s="79"/>
      <c r="AI86" s="79"/>
      <c r="AJ86" s="79"/>
      <c r="AK86" s="79"/>
      <c r="AL86" s="80"/>
      <c r="AM86" s="79"/>
    </row>
    <row r="87" spans="1:39" ht="28.8" x14ac:dyDescent="0.3">
      <c r="A87" s="1"/>
      <c r="B87" s="24" t="s">
        <v>5</v>
      </c>
      <c r="C87" s="24"/>
      <c r="D87" s="53"/>
      <c r="E87" s="53"/>
      <c r="F87" s="53"/>
      <c r="G87" s="106"/>
      <c r="H87" s="106"/>
      <c r="I87" s="106"/>
      <c r="J87" s="106"/>
      <c r="K87" s="94"/>
      <c r="L87" s="94"/>
      <c r="M87" s="94"/>
      <c r="N87" s="94"/>
      <c r="O87" s="94" t="str">
        <f t="shared" si="53"/>
        <v/>
      </c>
      <c r="P87" s="94" t="str">
        <f t="shared" si="70"/>
        <v/>
      </c>
      <c r="Q87" s="94" t="str">
        <f t="shared" si="54"/>
        <v/>
      </c>
      <c r="R87" s="94" t="str">
        <f t="shared" si="55"/>
        <v/>
      </c>
      <c r="S87" s="94" t="str">
        <f t="shared" si="56"/>
        <v/>
      </c>
      <c r="T87" s="94" t="str">
        <f t="shared" si="57"/>
        <v/>
      </c>
      <c r="U87" s="94" t="str">
        <f t="shared" si="58"/>
        <v/>
      </c>
      <c r="V87" s="94" t="str">
        <f t="shared" si="59"/>
        <v/>
      </c>
      <c r="W87" s="94" t="str">
        <f t="shared" si="60"/>
        <v/>
      </c>
      <c r="X87" s="94" t="str">
        <f t="shared" si="61"/>
        <v/>
      </c>
      <c r="Y87" s="94" t="str">
        <f t="shared" si="62"/>
        <v/>
      </c>
      <c r="Z87" s="94" t="str">
        <f t="shared" si="63"/>
        <v/>
      </c>
      <c r="AA87" s="94" t="str">
        <f t="shared" si="64"/>
        <v/>
      </c>
      <c r="AB87" s="94" t="str">
        <f t="shared" si="65"/>
        <v/>
      </c>
      <c r="AC87" s="94" t="str">
        <f t="shared" si="66"/>
        <v/>
      </c>
      <c r="AD87" s="94" t="str">
        <f t="shared" si="67"/>
        <v/>
      </c>
      <c r="AE87" s="94">
        <f t="shared" si="68"/>
        <v>0</v>
      </c>
      <c r="AG87" s="91" t="str">
        <f t="shared" si="69"/>
        <v>réduction du risque non prioritaire</v>
      </c>
      <c r="AH87" s="79"/>
      <c r="AI87" s="79"/>
      <c r="AJ87" s="79"/>
      <c r="AK87" s="79"/>
      <c r="AL87" s="80"/>
      <c r="AM87" s="79"/>
    </row>
    <row r="88" spans="1:39" x14ac:dyDescent="0.3">
      <c r="A88" s="116" t="s">
        <v>136</v>
      </c>
      <c r="B88" s="115"/>
      <c r="C88" s="8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8"/>
    </row>
    <row r="89" spans="1:39" ht="28.8" x14ac:dyDescent="0.3">
      <c r="A89" s="1"/>
      <c r="B89" s="9" t="s">
        <v>7</v>
      </c>
      <c r="C89" s="9"/>
      <c r="D89" s="53"/>
      <c r="E89" s="53"/>
      <c r="F89" s="53"/>
      <c r="G89" s="106"/>
      <c r="H89" s="106"/>
      <c r="I89" s="106"/>
      <c r="J89" s="106"/>
      <c r="K89" s="94"/>
      <c r="L89" s="94"/>
      <c r="M89" s="94"/>
      <c r="N89" s="94"/>
      <c r="O89" s="94" t="str">
        <f t="shared" si="53"/>
        <v/>
      </c>
      <c r="P89" s="94" t="str">
        <f t="shared" si="70"/>
        <v/>
      </c>
      <c r="Q89" s="94" t="str">
        <f t="shared" si="54"/>
        <v/>
      </c>
      <c r="R89" s="94" t="str">
        <f t="shared" si="55"/>
        <v/>
      </c>
      <c r="S89" s="94" t="str">
        <f t="shared" si="56"/>
        <v/>
      </c>
      <c r="T89" s="94" t="str">
        <f t="shared" si="57"/>
        <v/>
      </c>
      <c r="U89" s="94" t="str">
        <f t="shared" si="58"/>
        <v/>
      </c>
      <c r="V89" s="94" t="str">
        <f t="shared" si="59"/>
        <v/>
      </c>
      <c r="W89" s="94" t="str">
        <f t="shared" si="60"/>
        <v/>
      </c>
      <c r="X89" s="94" t="str">
        <f t="shared" si="61"/>
        <v/>
      </c>
      <c r="Y89" s="94" t="str">
        <f t="shared" si="62"/>
        <v/>
      </c>
      <c r="Z89" s="94" t="str">
        <f t="shared" si="63"/>
        <v/>
      </c>
      <c r="AA89" s="94" t="str">
        <f t="shared" si="64"/>
        <v/>
      </c>
      <c r="AB89" s="94" t="str">
        <f t="shared" si="65"/>
        <v/>
      </c>
      <c r="AC89" s="94" t="str">
        <f t="shared" si="66"/>
        <v/>
      </c>
      <c r="AD89" s="94" t="str">
        <f t="shared" si="67"/>
        <v/>
      </c>
      <c r="AE89" s="94">
        <f t="shared" si="68"/>
        <v>0</v>
      </c>
      <c r="AG89" s="91" t="str">
        <f t="shared" si="69"/>
        <v>réduction du risque non prioritaire</v>
      </c>
      <c r="AH89" s="79"/>
      <c r="AI89" s="79"/>
      <c r="AJ89" s="79"/>
      <c r="AK89" s="79"/>
      <c r="AL89" s="80"/>
      <c r="AM89" s="79"/>
    </row>
    <row r="90" spans="1:39" ht="28.8" x14ac:dyDescent="0.3">
      <c r="A90" s="1"/>
      <c r="B90" s="26" t="s">
        <v>8</v>
      </c>
      <c r="C90" s="26"/>
      <c r="D90" s="53"/>
      <c r="E90" s="53"/>
      <c r="F90" s="53"/>
      <c r="G90" s="106"/>
      <c r="H90" s="106"/>
      <c r="I90" s="106"/>
      <c r="J90" s="106"/>
      <c r="K90" s="94"/>
      <c r="L90" s="94"/>
      <c r="M90" s="94"/>
      <c r="N90" s="94"/>
      <c r="O90" s="94" t="str">
        <f t="shared" si="53"/>
        <v/>
      </c>
      <c r="P90" s="94" t="str">
        <f t="shared" si="70"/>
        <v/>
      </c>
      <c r="Q90" s="94" t="str">
        <f t="shared" si="54"/>
        <v/>
      </c>
      <c r="R90" s="94" t="str">
        <f t="shared" si="55"/>
        <v/>
      </c>
      <c r="S90" s="94" t="str">
        <f t="shared" si="56"/>
        <v/>
      </c>
      <c r="T90" s="94" t="str">
        <f t="shared" si="57"/>
        <v/>
      </c>
      <c r="U90" s="94" t="str">
        <f t="shared" si="58"/>
        <v/>
      </c>
      <c r="V90" s="94" t="str">
        <f t="shared" si="59"/>
        <v/>
      </c>
      <c r="W90" s="94" t="str">
        <f t="shared" si="60"/>
        <v/>
      </c>
      <c r="X90" s="94" t="str">
        <f t="shared" si="61"/>
        <v/>
      </c>
      <c r="Y90" s="94" t="str">
        <f t="shared" si="62"/>
        <v/>
      </c>
      <c r="Z90" s="94" t="str">
        <f t="shared" si="63"/>
        <v/>
      </c>
      <c r="AA90" s="94" t="str">
        <f t="shared" si="64"/>
        <v/>
      </c>
      <c r="AB90" s="94" t="str">
        <f t="shared" si="65"/>
        <v/>
      </c>
      <c r="AC90" s="94" t="str">
        <f t="shared" si="66"/>
        <v/>
      </c>
      <c r="AD90" s="94" t="str">
        <f t="shared" si="67"/>
        <v/>
      </c>
      <c r="AE90" s="94">
        <f t="shared" si="68"/>
        <v>0</v>
      </c>
      <c r="AG90" s="91" t="str">
        <f t="shared" si="69"/>
        <v>réduction du risque non prioritaire</v>
      </c>
      <c r="AH90" s="79"/>
      <c r="AI90" s="79"/>
      <c r="AJ90" s="79"/>
      <c r="AK90" s="79"/>
      <c r="AL90" s="80"/>
      <c r="AM90" s="79"/>
    </row>
    <row r="91" spans="1:39" x14ac:dyDescent="0.3">
      <c r="A91" s="11"/>
      <c r="B91" s="27" t="s">
        <v>9</v>
      </c>
      <c r="C91" s="96"/>
      <c r="D91" s="17"/>
      <c r="E91" s="18"/>
      <c r="F91" s="18"/>
      <c r="G91" s="18"/>
      <c r="H91" s="18"/>
      <c r="I91" s="18"/>
      <c r="J91" s="18"/>
      <c r="K91" s="18"/>
      <c r="L91" s="18"/>
      <c r="M91" s="18"/>
      <c r="N91" s="18"/>
      <c r="O91" s="94" t="str">
        <f t="shared" si="53"/>
        <v/>
      </c>
      <c r="P91" s="94" t="str">
        <f t="shared" si="70"/>
        <v/>
      </c>
      <c r="Q91" s="94" t="str">
        <f t="shared" si="54"/>
        <v/>
      </c>
      <c r="R91" s="94" t="str">
        <f t="shared" si="55"/>
        <v/>
      </c>
      <c r="S91" s="94" t="str">
        <f t="shared" si="56"/>
        <v/>
      </c>
      <c r="T91" s="94" t="str">
        <f t="shared" si="57"/>
        <v/>
      </c>
      <c r="U91" s="94" t="str">
        <f t="shared" si="58"/>
        <v/>
      </c>
      <c r="V91" s="94" t="str">
        <f t="shared" si="59"/>
        <v/>
      </c>
      <c r="W91" s="94" t="str">
        <f t="shared" si="60"/>
        <v/>
      </c>
      <c r="X91" s="94" t="str">
        <f t="shared" si="61"/>
        <v/>
      </c>
      <c r="Y91" s="94" t="str">
        <f t="shared" si="62"/>
        <v/>
      </c>
      <c r="Z91" s="94" t="str">
        <f t="shared" si="63"/>
        <v/>
      </c>
      <c r="AA91" s="94" t="str">
        <f t="shared" si="64"/>
        <v/>
      </c>
      <c r="AB91" s="94" t="str">
        <f t="shared" si="65"/>
        <v/>
      </c>
      <c r="AC91" s="94" t="str">
        <f t="shared" si="66"/>
        <v/>
      </c>
      <c r="AD91" s="94" t="str">
        <f t="shared" si="67"/>
        <v/>
      </c>
      <c r="AE91" s="94">
        <f t="shared" si="68"/>
        <v>0</v>
      </c>
      <c r="AG91" s="110"/>
      <c r="AH91" s="18"/>
      <c r="AI91" s="18"/>
      <c r="AJ91" s="18"/>
      <c r="AK91" s="18"/>
      <c r="AL91" s="18"/>
      <c r="AM91" s="19"/>
    </row>
    <row r="92" spans="1:39" ht="28.8" x14ac:dyDescent="0.3">
      <c r="A92" s="13"/>
      <c r="B92" s="28" t="s">
        <v>10</v>
      </c>
      <c r="C92" s="28"/>
      <c r="D92" s="53"/>
      <c r="E92" s="53"/>
      <c r="F92" s="53"/>
      <c r="G92" s="106"/>
      <c r="H92" s="106"/>
      <c r="I92" s="106"/>
      <c r="J92" s="106"/>
      <c r="K92" s="94"/>
      <c r="L92" s="94"/>
      <c r="M92" s="94"/>
      <c r="N92" s="94"/>
      <c r="O92" s="94" t="str">
        <f t="shared" si="53"/>
        <v/>
      </c>
      <c r="P92" s="94" t="str">
        <f t="shared" si="70"/>
        <v/>
      </c>
      <c r="Q92" s="94" t="str">
        <f t="shared" si="54"/>
        <v/>
      </c>
      <c r="R92" s="94" t="str">
        <f t="shared" si="55"/>
        <v/>
      </c>
      <c r="S92" s="94" t="str">
        <f t="shared" si="56"/>
        <v/>
      </c>
      <c r="T92" s="94" t="str">
        <f t="shared" si="57"/>
        <v/>
      </c>
      <c r="U92" s="94" t="str">
        <f t="shared" si="58"/>
        <v/>
      </c>
      <c r="V92" s="94" t="str">
        <f t="shared" si="59"/>
        <v/>
      </c>
      <c r="W92" s="94" t="str">
        <f t="shared" si="60"/>
        <v/>
      </c>
      <c r="X92" s="94" t="str">
        <f t="shared" si="61"/>
        <v/>
      </c>
      <c r="Y92" s="94" t="str">
        <f t="shared" si="62"/>
        <v/>
      </c>
      <c r="Z92" s="94" t="str">
        <f t="shared" si="63"/>
        <v/>
      </c>
      <c r="AA92" s="94" t="str">
        <f t="shared" si="64"/>
        <v/>
      </c>
      <c r="AB92" s="94" t="str">
        <f t="shared" si="65"/>
        <v/>
      </c>
      <c r="AC92" s="94" t="str">
        <f t="shared" si="66"/>
        <v/>
      </c>
      <c r="AD92" s="94" t="str">
        <f t="shared" si="67"/>
        <v/>
      </c>
      <c r="AE92" s="94">
        <f t="shared" si="68"/>
        <v>0</v>
      </c>
      <c r="AG92" s="91" t="str">
        <f t="shared" si="69"/>
        <v>réduction du risque non prioritaire</v>
      </c>
      <c r="AH92" s="79"/>
      <c r="AI92" s="79"/>
      <c r="AJ92" s="79"/>
      <c r="AK92" s="79"/>
      <c r="AL92" s="80"/>
      <c r="AM92" s="79"/>
    </row>
    <row r="93" spans="1:39" ht="28.8" x14ac:dyDescent="0.3">
      <c r="A93" s="13"/>
      <c r="B93" s="28" t="s">
        <v>11</v>
      </c>
      <c r="C93" s="28"/>
      <c r="D93" s="53"/>
      <c r="E93" s="53"/>
      <c r="F93" s="53"/>
      <c r="G93" s="106"/>
      <c r="H93" s="106"/>
      <c r="I93" s="106"/>
      <c r="J93" s="106"/>
      <c r="K93" s="94"/>
      <c r="L93" s="94"/>
      <c r="M93" s="94"/>
      <c r="N93" s="94"/>
      <c r="O93" s="94" t="str">
        <f t="shared" si="53"/>
        <v/>
      </c>
      <c r="P93" s="94" t="str">
        <f t="shared" si="70"/>
        <v/>
      </c>
      <c r="Q93" s="94" t="str">
        <f t="shared" si="54"/>
        <v/>
      </c>
      <c r="R93" s="94" t="str">
        <f t="shared" si="55"/>
        <v/>
      </c>
      <c r="S93" s="94" t="str">
        <f t="shared" si="56"/>
        <v/>
      </c>
      <c r="T93" s="94" t="str">
        <f t="shared" si="57"/>
        <v/>
      </c>
      <c r="U93" s="94" t="str">
        <f t="shared" si="58"/>
        <v/>
      </c>
      <c r="V93" s="94" t="str">
        <f t="shared" si="59"/>
        <v/>
      </c>
      <c r="W93" s="94" t="str">
        <f t="shared" si="60"/>
        <v/>
      </c>
      <c r="X93" s="94" t="str">
        <f t="shared" si="61"/>
        <v/>
      </c>
      <c r="Y93" s="94" t="str">
        <f t="shared" si="62"/>
        <v/>
      </c>
      <c r="Z93" s="94" t="str">
        <f t="shared" si="63"/>
        <v/>
      </c>
      <c r="AA93" s="94" t="str">
        <f t="shared" si="64"/>
        <v/>
      </c>
      <c r="AB93" s="94" t="str">
        <f t="shared" si="65"/>
        <v/>
      </c>
      <c r="AC93" s="94" t="str">
        <f t="shared" si="66"/>
        <v/>
      </c>
      <c r="AD93" s="94" t="str">
        <f t="shared" si="67"/>
        <v/>
      </c>
      <c r="AE93" s="94">
        <f t="shared" si="68"/>
        <v>0</v>
      </c>
      <c r="AG93" s="91" t="str">
        <f t="shared" si="69"/>
        <v>réduction du risque non prioritaire</v>
      </c>
      <c r="AH93" s="79"/>
      <c r="AI93" s="79"/>
      <c r="AJ93" s="79"/>
      <c r="AK93" s="79"/>
      <c r="AL93" s="80"/>
      <c r="AM93" s="79"/>
    </row>
    <row r="94" spans="1:39" ht="28.8" x14ac:dyDescent="0.3">
      <c r="A94" s="15"/>
      <c r="B94" s="29" t="s">
        <v>12</v>
      </c>
      <c r="C94" s="29"/>
      <c r="D94" s="53"/>
      <c r="E94" s="53"/>
      <c r="F94" s="53"/>
      <c r="G94" s="106"/>
      <c r="H94" s="106"/>
      <c r="I94" s="106"/>
      <c r="J94" s="106"/>
      <c r="K94" s="94"/>
      <c r="L94" s="94"/>
      <c r="M94" s="94"/>
      <c r="N94" s="94"/>
      <c r="O94" s="94" t="str">
        <f t="shared" si="53"/>
        <v/>
      </c>
      <c r="P94" s="94" t="str">
        <f t="shared" si="70"/>
        <v/>
      </c>
      <c r="Q94" s="94" t="str">
        <f t="shared" si="54"/>
        <v/>
      </c>
      <c r="R94" s="94" t="str">
        <f t="shared" si="55"/>
        <v/>
      </c>
      <c r="S94" s="94" t="str">
        <f t="shared" si="56"/>
        <v/>
      </c>
      <c r="T94" s="94" t="str">
        <f t="shared" si="57"/>
        <v/>
      </c>
      <c r="U94" s="94" t="str">
        <f t="shared" si="58"/>
        <v/>
      </c>
      <c r="V94" s="94" t="str">
        <f t="shared" si="59"/>
        <v/>
      </c>
      <c r="W94" s="94" t="str">
        <f t="shared" si="60"/>
        <v/>
      </c>
      <c r="X94" s="94" t="str">
        <f t="shared" si="61"/>
        <v/>
      </c>
      <c r="Y94" s="94" t="str">
        <f t="shared" si="62"/>
        <v/>
      </c>
      <c r="Z94" s="94" t="str">
        <f t="shared" si="63"/>
        <v/>
      </c>
      <c r="AA94" s="94" t="str">
        <f t="shared" si="64"/>
        <v/>
      </c>
      <c r="AB94" s="94" t="str">
        <f t="shared" si="65"/>
        <v/>
      </c>
      <c r="AC94" s="94" t="str">
        <f t="shared" si="66"/>
        <v/>
      </c>
      <c r="AD94" s="94" t="str">
        <f t="shared" si="67"/>
        <v/>
      </c>
      <c r="AE94" s="94">
        <f t="shared" si="68"/>
        <v>0</v>
      </c>
      <c r="AG94" s="91" t="str">
        <f t="shared" si="69"/>
        <v>réduction du risque non prioritaire</v>
      </c>
      <c r="AH94" s="79"/>
      <c r="AI94" s="79"/>
      <c r="AJ94" s="79"/>
      <c r="AK94" s="79"/>
      <c r="AL94" s="80"/>
      <c r="AM94" s="79"/>
    </row>
    <row r="95" spans="1:39" ht="28.8" x14ac:dyDescent="0.3">
      <c r="A95" s="1"/>
      <c r="B95" s="9" t="s">
        <v>135</v>
      </c>
      <c r="C95" s="9"/>
      <c r="D95" s="53"/>
      <c r="E95" s="53"/>
      <c r="F95" s="53"/>
      <c r="G95" s="106"/>
      <c r="H95" s="106"/>
      <c r="I95" s="106"/>
      <c r="J95" s="106"/>
      <c r="K95" s="94"/>
      <c r="L95" s="94"/>
      <c r="M95" s="94"/>
      <c r="N95" s="94"/>
      <c r="O95" s="94" t="str">
        <f t="shared" si="53"/>
        <v/>
      </c>
      <c r="P95" s="94" t="str">
        <f t="shared" si="70"/>
        <v/>
      </c>
      <c r="Q95" s="94" t="str">
        <f t="shared" si="54"/>
        <v/>
      </c>
      <c r="R95" s="94" t="str">
        <f t="shared" si="55"/>
        <v/>
      </c>
      <c r="S95" s="94" t="str">
        <f t="shared" si="56"/>
        <v/>
      </c>
      <c r="T95" s="94" t="str">
        <f t="shared" si="57"/>
        <v/>
      </c>
      <c r="U95" s="94" t="str">
        <f t="shared" si="58"/>
        <v/>
      </c>
      <c r="V95" s="94" t="str">
        <f t="shared" si="59"/>
        <v/>
      </c>
      <c r="W95" s="94" t="str">
        <f t="shared" si="60"/>
        <v/>
      </c>
      <c r="X95" s="94" t="str">
        <f t="shared" si="61"/>
        <v/>
      </c>
      <c r="Y95" s="94" t="str">
        <f t="shared" si="62"/>
        <v/>
      </c>
      <c r="Z95" s="94" t="str">
        <f t="shared" si="63"/>
        <v/>
      </c>
      <c r="AA95" s="94" t="str">
        <f t="shared" si="64"/>
        <v/>
      </c>
      <c r="AB95" s="94" t="str">
        <f t="shared" si="65"/>
        <v/>
      </c>
      <c r="AC95" s="94" t="str">
        <f t="shared" si="66"/>
        <v/>
      </c>
      <c r="AD95" s="94" t="str">
        <f t="shared" si="67"/>
        <v/>
      </c>
      <c r="AE95" s="94">
        <f t="shared" si="68"/>
        <v>0</v>
      </c>
      <c r="AG95" s="91" t="str">
        <f t="shared" si="69"/>
        <v>réduction du risque non prioritaire</v>
      </c>
      <c r="AH95" s="79"/>
      <c r="AI95" s="79"/>
      <c r="AJ95" s="79"/>
      <c r="AK95" s="79"/>
      <c r="AL95" s="80"/>
      <c r="AM95" s="79"/>
    </row>
    <row r="96" spans="1:39" x14ac:dyDescent="0.3">
      <c r="A96" s="6" t="s">
        <v>121</v>
      </c>
      <c r="B96" s="52"/>
      <c r="C96" s="52"/>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8"/>
    </row>
    <row r="97" spans="1:39" ht="41.4" x14ac:dyDescent="0.3">
      <c r="A97" s="1"/>
      <c r="B97" s="9" t="s">
        <v>160</v>
      </c>
      <c r="C97" s="9"/>
      <c r="D97" s="53"/>
      <c r="E97" s="53"/>
      <c r="F97" s="85"/>
      <c r="G97" s="108"/>
      <c r="H97" s="108"/>
      <c r="I97" s="108"/>
      <c r="J97" s="108"/>
      <c r="K97" s="85"/>
      <c r="L97" s="85"/>
      <c r="M97" s="85"/>
      <c r="N97" s="85"/>
      <c r="O97" s="94" t="str">
        <f t="shared" si="53"/>
        <v/>
      </c>
      <c r="P97" s="94" t="str">
        <f t="shared" si="70"/>
        <v/>
      </c>
      <c r="Q97" s="94" t="str">
        <f t="shared" si="54"/>
        <v/>
      </c>
      <c r="R97" s="94" t="str">
        <f t="shared" si="55"/>
        <v/>
      </c>
      <c r="S97" s="94" t="str">
        <f t="shared" si="56"/>
        <v/>
      </c>
      <c r="T97" s="94" t="str">
        <f t="shared" si="57"/>
        <v/>
      </c>
      <c r="U97" s="94" t="str">
        <f t="shared" si="58"/>
        <v/>
      </c>
      <c r="V97" s="94" t="str">
        <f t="shared" si="59"/>
        <v/>
      </c>
      <c r="W97" s="94" t="str">
        <f t="shared" si="60"/>
        <v/>
      </c>
      <c r="X97" s="94" t="str">
        <f t="shared" si="61"/>
        <v/>
      </c>
      <c r="Y97" s="94" t="str">
        <f t="shared" si="62"/>
        <v/>
      </c>
      <c r="Z97" s="94" t="str">
        <f t="shared" si="63"/>
        <v/>
      </c>
      <c r="AA97" s="94" t="str">
        <f t="shared" si="64"/>
        <v/>
      </c>
      <c r="AB97" s="94" t="str">
        <f t="shared" si="65"/>
        <v/>
      </c>
      <c r="AC97" s="94" t="str">
        <f t="shared" si="66"/>
        <v/>
      </c>
      <c r="AD97" s="94" t="str">
        <f t="shared" si="67"/>
        <v/>
      </c>
      <c r="AE97" s="94">
        <f t="shared" si="68"/>
        <v>0</v>
      </c>
      <c r="AG97" s="91" t="str">
        <f t="shared" si="69"/>
        <v>réduction du risque non prioritaire</v>
      </c>
      <c r="AH97" s="79"/>
      <c r="AI97" s="79"/>
      <c r="AJ97" s="79"/>
      <c r="AK97" s="79"/>
      <c r="AL97" s="79"/>
      <c r="AM97" s="79"/>
    </row>
    <row r="98" spans="1:39" ht="28.8" x14ac:dyDescent="0.3">
      <c r="A98" s="1"/>
      <c r="B98" s="10" t="s">
        <v>124</v>
      </c>
      <c r="C98" s="10"/>
      <c r="D98" s="53"/>
      <c r="E98" s="53"/>
      <c r="F98" s="85"/>
      <c r="G98" s="108"/>
      <c r="H98" s="108"/>
      <c r="I98" s="108"/>
      <c r="J98" s="108"/>
      <c r="K98" s="85"/>
      <c r="L98" s="85"/>
      <c r="M98" s="85"/>
      <c r="N98" s="85"/>
      <c r="O98" s="94" t="str">
        <f t="shared" si="53"/>
        <v/>
      </c>
      <c r="P98" s="94" t="str">
        <f t="shared" si="70"/>
        <v/>
      </c>
      <c r="Q98" s="94" t="str">
        <f t="shared" si="54"/>
        <v/>
      </c>
      <c r="R98" s="94" t="str">
        <f t="shared" si="55"/>
        <v/>
      </c>
      <c r="S98" s="94" t="str">
        <f t="shared" si="56"/>
        <v/>
      </c>
      <c r="T98" s="94" t="str">
        <f t="shared" si="57"/>
        <v/>
      </c>
      <c r="U98" s="94" t="str">
        <f t="shared" si="58"/>
        <v/>
      </c>
      <c r="V98" s="94" t="str">
        <f t="shared" si="59"/>
        <v/>
      </c>
      <c r="W98" s="94" t="str">
        <f t="shared" si="60"/>
        <v/>
      </c>
      <c r="X98" s="94" t="str">
        <f t="shared" si="61"/>
        <v/>
      </c>
      <c r="Y98" s="94" t="str">
        <f t="shared" si="62"/>
        <v/>
      </c>
      <c r="Z98" s="94" t="str">
        <f t="shared" si="63"/>
        <v/>
      </c>
      <c r="AA98" s="94" t="str">
        <f t="shared" si="64"/>
        <v/>
      </c>
      <c r="AB98" s="94" t="str">
        <f t="shared" si="65"/>
        <v/>
      </c>
      <c r="AC98" s="94" t="str">
        <f t="shared" si="66"/>
        <v/>
      </c>
      <c r="AD98" s="94" t="str">
        <f t="shared" si="67"/>
        <v/>
      </c>
      <c r="AE98" s="94">
        <f t="shared" si="68"/>
        <v>0</v>
      </c>
      <c r="AG98" s="91" t="str">
        <f t="shared" si="69"/>
        <v>réduction du risque non prioritaire</v>
      </c>
      <c r="AH98" s="79"/>
      <c r="AI98" s="79"/>
      <c r="AJ98" s="79"/>
      <c r="AK98" s="79"/>
      <c r="AL98" s="79"/>
      <c r="AM98" s="79"/>
    </row>
    <row r="99" spans="1:39" ht="28.8" x14ac:dyDescent="0.3">
      <c r="A99" s="1"/>
      <c r="B99" s="9" t="s">
        <v>122</v>
      </c>
      <c r="C99" s="9"/>
      <c r="D99" s="53"/>
      <c r="E99" s="53"/>
      <c r="F99" s="85"/>
      <c r="G99" s="108"/>
      <c r="H99" s="108"/>
      <c r="I99" s="108"/>
      <c r="J99" s="108"/>
      <c r="K99" s="85"/>
      <c r="L99" s="85"/>
      <c r="M99" s="85"/>
      <c r="N99" s="85"/>
      <c r="O99" s="94" t="str">
        <f t="shared" si="53"/>
        <v/>
      </c>
      <c r="P99" s="94" t="str">
        <f t="shared" si="70"/>
        <v/>
      </c>
      <c r="Q99" s="94" t="str">
        <f t="shared" si="54"/>
        <v/>
      </c>
      <c r="R99" s="94" t="str">
        <f t="shared" si="55"/>
        <v/>
      </c>
      <c r="S99" s="94" t="str">
        <f t="shared" si="56"/>
        <v/>
      </c>
      <c r="T99" s="94" t="str">
        <f t="shared" si="57"/>
        <v/>
      </c>
      <c r="U99" s="94" t="str">
        <f t="shared" si="58"/>
        <v/>
      </c>
      <c r="V99" s="94" t="str">
        <f t="shared" si="59"/>
        <v/>
      </c>
      <c r="W99" s="94" t="str">
        <f t="shared" si="60"/>
        <v/>
      </c>
      <c r="X99" s="94" t="str">
        <f t="shared" si="61"/>
        <v/>
      </c>
      <c r="Y99" s="94" t="str">
        <f t="shared" si="62"/>
        <v/>
      </c>
      <c r="Z99" s="94" t="str">
        <f t="shared" si="63"/>
        <v/>
      </c>
      <c r="AA99" s="94" t="str">
        <f t="shared" si="64"/>
        <v/>
      </c>
      <c r="AB99" s="94" t="str">
        <f t="shared" si="65"/>
        <v/>
      </c>
      <c r="AC99" s="94" t="str">
        <f t="shared" si="66"/>
        <v/>
      </c>
      <c r="AD99" s="94" t="str">
        <f t="shared" si="67"/>
        <v/>
      </c>
      <c r="AE99" s="94">
        <f t="shared" si="68"/>
        <v>0</v>
      </c>
      <c r="AG99" s="91" t="str">
        <f t="shared" si="69"/>
        <v>réduction du risque non prioritaire</v>
      </c>
      <c r="AH99" s="79"/>
      <c r="AI99" s="79"/>
      <c r="AJ99" s="79"/>
      <c r="AK99" s="79"/>
      <c r="AL99" s="79"/>
      <c r="AM99" s="79"/>
    </row>
    <row r="100" spans="1:39" ht="28.8" x14ac:dyDescent="0.3">
      <c r="A100" s="1"/>
      <c r="B100" s="9" t="s">
        <v>123</v>
      </c>
      <c r="C100" s="9"/>
      <c r="D100" s="53"/>
      <c r="E100" s="53"/>
      <c r="F100" s="85"/>
      <c r="G100" s="108"/>
      <c r="H100" s="108"/>
      <c r="I100" s="108"/>
      <c r="J100" s="108"/>
      <c r="K100" s="85"/>
      <c r="L100" s="85"/>
      <c r="M100" s="85"/>
      <c r="N100" s="85"/>
      <c r="O100" s="94" t="str">
        <f t="shared" si="53"/>
        <v/>
      </c>
      <c r="P100" s="94" t="str">
        <f t="shared" si="70"/>
        <v/>
      </c>
      <c r="Q100" s="94" t="str">
        <f t="shared" si="54"/>
        <v/>
      </c>
      <c r="R100" s="94" t="str">
        <f t="shared" si="55"/>
        <v/>
      </c>
      <c r="S100" s="94" t="str">
        <f t="shared" si="56"/>
        <v/>
      </c>
      <c r="T100" s="94" t="str">
        <f t="shared" si="57"/>
        <v/>
      </c>
      <c r="U100" s="94" t="str">
        <f t="shared" si="58"/>
        <v/>
      </c>
      <c r="V100" s="94" t="str">
        <f t="shared" si="59"/>
        <v/>
      </c>
      <c r="W100" s="94" t="str">
        <f t="shared" si="60"/>
        <v/>
      </c>
      <c r="X100" s="94" t="str">
        <f t="shared" si="61"/>
        <v/>
      </c>
      <c r="Y100" s="94" t="str">
        <f t="shared" si="62"/>
        <v/>
      </c>
      <c r="Z100" s="94" t="str">
        <f t="shared" si="63"/>
        <v/>
      </c>
      <c r="AA100" s="94" t="str">
        <f t="shared" si="64"/>
        <v/>
      </c>
      <c r="AB100" s="94" t="str">
        <f t="shared" si="65"/>
        <v/>
      </c>
      <c r="AC100" s="94" t="str">
        <f t="shared" si="66"/>
        <v/>
      </c>
      <c r="AD100" s="94" t="str">
        <f t="shared" si="67"/>
        <v/>
      </c>
      <c r="AE100" s="94">
        <f t="shared" si="68"/>
        <v>0</v>
      </c>
      <c r="AG100" s="91" t="str">
        <f t="shared" si="69"/>
        <v>réduction du risque non prioritaire</v>
      </c>
      <c r="AH100" s="79"/>
      <c r="AI100" s="79"/>
      <c r="AJ100" s="79"/>
      <c r="AK100" s="79"/>
      <c r="AL100" s="79"/>
      <c r="AM100" s="79"/>
    </row>
    <row r="101" spans="1:39" ht="28.8" x14ac:dyDescent="0.3">
      <c r="A101" s="1"/>
      <c r="B101" s="51" t="s">
        <v>125</v>
      </c>
      <c r="C101" s="51"/>
      <c r="D101" s="53"/>
      <c r="E101" s="53"/>
      <c r="F101" s="53"/>
      <c r="G101" s="106"/>
      <c r="H101" s="106"/>
      <c r="I101" s="106"/>
      <c r="J101" s="106"/>
      <c r="K101" s="94"/>
      <c r="L101" s="94"/>
      <c r="M101" s="94"/>
      <c r="N101" s="94"/>
      <c r="O101" s="94" t="str">
        <f t="shared" si="53"/>
        <v/>
      </c>
      <c r="P101" s="94" t="str">
        <f t="shared" si="70"/>
        <v/>
      </c>
      <c r="Q101" s="94" t="str">
        <f t="shared" si="54"/>
        <v/>
      </c>
      <c r="R101" s="94" t="str">
        <f t="shared" si="55"/>
        <v/>
      </c>
      <c r="S101" s="94" t="str">
        <f t="shared" si="56"/>
        <v/>
      </c>
      <c r="T101" s="94" t="str">
        <f t="shared" si="57"/>
        <v/>
      </c>
      <c r="U101" s="94" t="str">
        <f t="shared" si="58"/>
        <v/>
      </c>
      <c r="V101" s="94" t="str">
        <f t="shared" si="59"/>
        <v/>
      </c>
      <c r="W101" s="94" t="str">
        <f t="shared" si="60"/>
        <v/>
      </c>
      <c r="X101" s="94" t="str">
        <f t="shared" si="61"/>
        <v/>
      </c>
      <c r="Y101" s="94" t="str">
        <f t="shared" si="62"/>
        <v/>
      </c>
      <c r="Z101" s="94" t="str">
        <f t="shared" si="63"/>
        <v/>
      </c>
      <c r="AA101" s="94" t="str">
        <f t="shared" si="64"/>
        <v/>
      </c>
      <c r="AB101" s="94" t="str">
        <f t="shared" si="65"/>
        <v/>
      </c>
      <c r="AC101" s="94" t="str">
        <f t="shared" si="66"/>
        <v/>
      </c>
      <c r="AD101" s="94" t="str">
        <f t="shared" si="67"/>
        <v/>
      </c>
      <c r="AE101" s="94">
        <f t="shared" si="68"/>
        <v>0</v>
      </c>
      <c r="AG101" s="91" t="str">
        <f t="shared" si="69"/>
        <v>réduction du risque non prioritaire</v>
      </c>
      <c r="AH101" s="79"/>
      <c r="AI101" s="79"/>
      <c r="AJ101" s="79"/>
      <c r="AK101" s="79"/>
      <c r="AL101" s="79"/>
      <c r="AM101" s="79"/>
    </row>
    <row r="102" spans="1:39" x14ac:dyDescent="0.3">
      <c r="A102" s="116" t="s">
        <v>13</v>
      </c>
      <c r="B102" s="115"/>
      <c r="C102" s="8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8"/>
    </row>
    <row r="103" spans="1:39" ht="28.8" x14ac:dyDescent="0.3">
      <c r="A103" s="15"/>
      <c r="B103" s="16" t="s">
        <v>14</v>
      </c>
      <c r="C103" s="16"/>
      <c r="D103" s="53"/>
      <c r="E103" s="53"/>
      <c r="F103" s="53"/>
      <c r="G103" s="106"/>
      <c r="H103" s="106"/>
      <c r="I103" s="106"/>
      <c r="J103" s="106"/>
      <c r="K103" s="94"/>
      <c r="L103" s="94"/>
      <c r="M103" s="94"/>
      <c r="N103" s="94"/>
      <c r="O103" s="94" t="str">
        <f t="shared" si="53"/>
        <v/>
      </c>
      <c r="P103" s="94" t="str">
        <f t="shared" si="70"/>
        <v/>
      </c>
      <c r="Q103" s="94" t="str">
        <f t="shared" si="54"/>
        <v/>
      </c>
      <c r="R103" s="94" t="str">
        <f t="shared" si="55"/>
        <v/>
      </c>
      <c r="S103" s="94" t="str">
        <f t="shared" si="56"/>
        <v/>
      </c>
      <c r="T103" s="94" t="str">
        <f t="shared" si="57"/>
        <v/>
      </c>
      <c r="U103" s="94" t="str">
        <f t="shared" si="58"/>
        <v/>
      </c>
      <c r="V103" s="94" t="str">
        <f t="shared" si="59"/>
        <v/>
      </c>
      <c r="W103" s="94" t="str">
        <f t="shared" si="60"/>
        <v/>
      </c>
      <c r="X103" s="94" t="str">
        <f t="shared" si="61"/>
        <v/>
      </c>
      <c r="Y103" s="94" t="str">
        <f t="shared" si="62"/>
        <v/>
      </c>
      <c r="Z103" s="94" t="str">
        <f t="shared" si="63"/>
        <v/>
      </c>
      <c r="AA103" s="94" t="str">
        <f t="shared" si="64"/>
        <v/>
      </c>
      <c r="AB103" s="94" t="str">
        <f t="shared" si="65"/>
        <v/>
      </c>
      <c r="AC103" s="94" t="str">
        <f t="shared" si="66"/>
        <v/>
      </c>
      <c r="AD103" s="94" t="str">
        <f t="shared" si="67"/>
        <v/>
      </c>
      <c r="AE103" s="94">
        <f t="shared" si="68"/>
        <v>0</v>
      </c>
      <c r="AG103" s="91" t="str">
        <f t="shared" si="69"/>
        <v>réduction du risque non prioritaire</v>
      </c>
      <c r="AH103" s="79"/>
      <c r="AI103" s="79"/>
      <c r="AJ103" s="79"/>
      <c r="AK103" s="79"/>
      <c r="AL103" s="80"/>
      <c r="AM103" s="79"/>
    </row>
    <row r="104" spans="1:39" ht="28.8" x14ac:dyDescent="0.3">
      <c r="A104" s="11"/>
      <c r="B104" s="12" t="s">
        <v>15</v>
      </c>
      <c r="C104" s="12"/>
      <c r="D104" s="53"/>
      <c r="E104" s="53"/>
      <c r="F104" s="53"/>
      <c r="G104" s="106"/>
      <c r="H104" s="106"/>
      <c r="I104" s="106"/>
      <c r="J104" s="106"/>
      <c r="K104" s="94"/>
      <c r="L104" s="94"/>
      <c r="M104" s="94"/>
      <c r="N104" s="94"/>
      <c r="O104" s="94" t="str">
        <f t="shared" si="53"/>
        <v/>
      </c>
      <c r="P104" s="94" t="str">
        <f t="shared" si="70"/>
        <v/>
      </c>
      <c r="Q104" s="94" t="str">
        <f t="shared" si="54"/>
        <v/>
      </c>
      <c r="R104" s="94" t="str">
        <f t="shared" si="55"/>
        <v/>
      </c>
      <c r="S104" s="94" t="str">
        <f t="shared" si="56"/>
        <v/>
      </c>
      <c r="T104" s="94" t="str">
        <f t="shared" si="57"/>
        <v/>
      </c>
      <c r="U104" s="94" t="str">
        <f t="shared" si="58"/>
        <v/>
      </c>
      <c r="V104" s="94" t="str">
        <f t="shared" si="59"/>
        <v/>
      </c>
      <c r="W104" s="94" t="str">
        <f t="shared" si="60"/>
        <v/>
      </c>
      <c r="X104" s="94" t="str">
        <f t="shared" si="61"/>
        <v/>
      </c>
      <c r="Y104" s="94" t="str">
        <f t="shared" si="62"/>
        <v/>
      </c>
      <c r="Z104" s="94" t="str">
        <f t="shared" si="63"/>
        <v/>
      </c>
      <c r="AA104" s="94" t="str">
        <f t="shared" si="64"/>
        <v/>
      </c>
      <c r="AB104" s="94" t="str">
        <f t="shared" si="65"/>
        <v/>
      </c>
      <c r="AC104" s="94" t="str">
        <f t="shared" si="66"/>
        <v/>
      </c>
      <c r="AD104" s="94" t="str">
        <f t="shared" si="67"/>
        <v/>
      </c>
      <c r="AE104" s="94">
        <f t="shared" si="68"/>
        <v>0</v>
      </c>
      <c r="AG104" s="91" t="str">
        <f t="shared" si="69"/>
        <v>réduction du risque non prioritaire</v>
      </c>
      <c r="AH104" s="79"/>
      <c r="AI104" s="79"/>
      <c r="AJ104" s="79"/>
      <c r="AK104" s="79"/>
      <c r="AL104" s="80"/>
      <c r="AM104" s="79"/>
    </row>
    <row r="105" spans="1:39" x14ac:dyDescent="0.3">
      <c r="A105" s="116" t="s">
        <v>16</v>
      </c>
      <c r="B105" s="115"/>
      <c r="C105" s="8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8"/>
    </row>
    <row r="106" spans="1:39" ht="28.8" x14ac:dyDescent="0.3">
      <c r="A106" s="1"/>
      <c r="B106" s="10" t="s">
        <v>17</v>
      </c>
      <c r="C106" s="10"/>
      <c r="D106" s="53"/>
      <c r="E106" s="53"/>
      <c r="F106" s="53"/>
      <c r="G106" s="106"/>
      <c r="H106" s="106"/>
      <c r="I106" s="106"/>
      <c r="J106" s="106"/>
      <c r="K106" s="94"/>
      <c r="L106" s="94"/>
      <c r="M106" s="94"/>
      <c r="N106" s="94"/>
      <c r="O106" s="94" t="str">
        <f t="shared" si="53"/>
        <v/>
      </c>
      <c r="P106" s="94" t="str">
        <f t="shared" si="70"/>
        <v/>
      </c>
      <c r="Q106" s="94" t="str">
        <f t="shared" si="54"/>
        <v/>
      </c>
      <c r="R106" s="94" t="str">
        <f t="shared" si="55"/>
        <v/>
      </c>
      <c r="S106" s="94" t="str">
        <f t="shared" si="56"/>
        <v/>
      </c>
      <c r="T106" s="94" t="str">
        <f t="shared" si="57"/>
        <v/>
      </c>
      <c r="U106" s="94" t="str">
        <f t="shared" si="58"/>
        <v/>
      </c>
      <c r="V106" s="94" t="str">
        <f t="shared" si="59"/>
        <v/>
      </c>
      <c r="W106" s="94" t="str">
        <f t="shared" si="60"/>
        <v/>
      </c>
      <c r="X106" s="94" t="str">
        <f t="shared" si="61"/>
        <v/>
      </c>
      <c r="Y106" s="94" t="str">
        <f t="shared" si="62"/>
        <v/>
      </c>
      <c r="Z106" s="94" t="str">
        <f t="shared" si="63"/>
        <v/>
      </c>
      <c r="AA106" s="94" t="str">
        <f t="shared" si="64"/>
        <v/>
      </c>
      <c r="AB106" s="94" t="str">
        <f t="shared" si="65"/>
        <v/>
      </c>
      <c r="AC106" s="94" t="str">
        <f t="shared" si="66"/>
        <v/>
      </c>
      <c r="AD106" s="94" t="str">
        <f t="shared" si="67"/>
        <v/>
      </c>
      <c r="AE106" s="94">
        <f t="shared" si="68"/>
        <v>0</v>
      </c>
      <c r="AG106" s="91" t="str">
        <f t="shared" si="69"/>
        <v>réduction du risque non prioritaire</v>
      </c>
      <c r="AH106" s="79"/>
      <c r="AI106" s="79"/>
      <c r="AJ106" s="79"/>
      <c r="AK106" s="79"/>
      <c r="AL106" s="80"/>
      <c r="AM106" s="79"/>
    </row>
    <row r="107" spans="1:39" ht="28.8" x14ac:dyDescent="0.3">
      <c r="A107" s="1"/>
      <c r="B107" s="10" t="s">
        <v>18</v>
      </c>
      <c r="C107" s="10"/>
      <c r="D107" s="53"/>
      <c r="E107" s="53"/>
      <c r="F107" s="53"/>
      <c r="G107" s="106"/>
      <c r="H107" s="106"/>
      <c r="I107" s="106"/>
      <c r="J107" s="106"/>
      <c r="K107" s="94"/>
      <c r="L107" s="94"/>
      <c r="M107" s="94"/>
      <c r="N107" s="94"/>
      <c r="O107" s="94" t="str">
        <f t="shared" si="53"/>
        <v/>
      </c>
      <c r="P107" s="94" t="str">
        <f t="shared" si="70"/>
        <v/>
      </c>
      <c r="Q107" s="94" t="str">
        <f t="shared" si="54"/>
        <v/>
      </c>
      <c r="R107" s="94" t="str">
        <f t="shared" si="55"/>
        <v/>
      </c>
      <c r="S107" s="94" t="str">
        <f t="shared" si="56"/>
        <v/>
      </c>
      <c r="T107" s="94" t="str">
        <f t="shared" si="57"/>
        <v/>
      </c>
      <c r="U107" s="94" t="str">
        <f t="shared" si="58"/>
        <v/>
      </c>
      <c r="V107" s="94" t="str">
        <f t="shared" si="59"/>
        <v/>
      </c>
      <c r="W107" s="94" t="str">
        <f t="shared" si="60"/>
        <v/>
      </c>
      <c r="X107" s="94" t="str">
        <f t="shared" si="61"/>
        <v/>
      </c>
      <c r="Y107" s="94" t="str">
        <f t="shared" si="62"/>
        <v/>
      </c>
      <c r="Z107" s="94" t="str">
        <f t="shared" si="63"/>
        <v/>
      </c>
      <c r="AA107" s="94" t="str">
        <f t="shared" si="64"/>
        <v/>
      </c>
      <c r="AB107" s="94" t="str">
        <f t="shared" si="65"/>
        <v/>
      </c>
      <c r="AC107" s="94" t="str">
        <f t="shared" si="66"/>
        <v/>
      </c>
      <c r="AD107" s="94" t="str">
        <f t="shared" si="67"/>
        <v/>
      </c>
      <c r="AE107" s="94">
        <f t="shared" si="68"/>
        <v>0</v>
      </c>
      <c r="AG107" s="91" t="str">
        <f t="shared" si="69"/>
        <v>réduction du risque non prioritaire</v>
      </c>
      <c r="AH107" s="79"/>
      <c r="AI107" s="79"/>
      <c r="AJ107" s="79"/>
      <c r="AK107" s="79"/>
      <c r="AL107" s="80"/>
      <c r="AM107" s="79"/>
    </row>
    <row r="108" spans="1:39" ht="28.8" x14ac:dyDescent="0.3">
      <c r="A108" s="1"/>
      <c r="B108" s="10" t="s">
        <v>19</v>
      </c>
      <c r="C108" s="10"/>
      <c r="D108" s="53"/>
      <c r="E108" s="53"/>
      <c r="F108" s="53"/>
      <c r="G108" s="106"/>
      <c r="H108" s="106"/>
      <c r="I108" s="106"/>
      <c r="J108" s="106"/>
      <c r="K108" s="94"/>
      <c r="L108" s="94"/>
      <c r="M108" s="94"/>
      <c r="N108" s="94"/>
      <c r="O108" s="94" t="str">
        <f t="shared" si="53"/>
        <v/>
      </c>
      <c r="P108" s="94" t="str">
        <f t="shared" si="70"/>
        <v/>
      </c>
      <c r="Q108" s="94" t="str">
        <f t="shared" si="54"/>
        <v/>
      </c>
      <c r="R108" s="94" t="str">
        <f t="shared" si="55"/>
        <v/>
      </c>
      <c r="S108" s="94" t="str">
        <f t="shared" si="56"/>
        <v/>
      </c>
      <c r="T108" s="94" t="str">
        <f t="shared" si="57"/>
        <v/>
      </c>
      <c r="U108" s="94" t="str">
        <f t="shared" si="58"/>
        <v/>
      </c>
      <c r="V108" s="94" t="str">
        <f t="shared" si="59"/>
        <v/>
      </c>
      <c r="W108" s="94" t="str">
        <f t="shared" si="60"/>
        <v/>
      </c>
      <c r="X108" s="94" t="str">
        <f t="shared" si="61"/>
        <v/>
      </c>
      <c r="Y108" s="94" t="str">
        <f t="shared" si="62"/>
        <v/>
      </c>
      <c r="Z108" s="94" t="str">
        <f t="shared" si="63"/>
        <v/>
      </c>
      <c r="AA108" s="94" t="str">
        <f t="shared" si="64"/>
        <v/>
      </c>
      <c r="AB108" s="94" t="str">
        <f t="shared" si="65"/>
        <v/>
      </c>
      <c r="AC108" s="94" t="str">
        <f t="shared" si="66"/>
        <v/>
      </c>
      <c r="AD108" s="94" t="str">
        <f t="shared" si="67"/>
        <v/>
      </c>
      <c r="AE108" s="94">
        <f t="shared" si="68"/>
        <v>0</v>
      </c>
      <c r="AG108" s="91" t="str">
        <f t="shared" si="69"/>
        <v>réduction du risque non prioritaire</v>
      </c>
      <c r="AH108" s="79"/>
      <c r="AI108" s="79"/>
      <c r="AJ108" s="79"/>
      <c r="AK108" s="79"/>
      <c r="AL108" s="80"/>
      <c r="AM108" s="79"/>
    </row>
    <row r="109" spans="1:39" ht="28.8" x14ac:dyDescent="0.3">
      <c r="A109" s="11"/>
      <c r="B109" s="12" t="s">
        <v>20</v>
      </c>
      <c r="C109" s="12"/>
      <c r="D109" s="53"/>
      <c r="E109" s="53"/>
      <c r="F109" s="53"/>
      <c r="G109" s="106"/>
      <c r="H109" s="106"/>
      <c r="I109" s="106"/>
      <c r="J109" s="106"/>
      <c r="K109" s="94"/>
      <c r="L109" s="94"/>
      <c r="M109" s="94"/>
      <c r="N109" s="94"/>
      <c r="O109" s="94" t="str">
        <f t="shared" si="53"/>
        <v/>
      </c>
      <c r="P109" s="94" t="str">
        <f t="shared" si="70"/>
        <v/>
      </c>
      <c r="Q109" s="94" t="str">
        <f t="shared" si="54"/>
        <v/>
      </c>
      <c r="R109" s="94" t="str">
        <f t="shared" si="55"/>
        <v/>
      </c>
      <c r="S109" s="94" t="str">
        <f t="shared" si="56"/>
        <v/>
      </c>
      <c r="T109" s="94" t="str">
        <f t="shared" si="57"/>
        <v/>
      </c>
      <c r="U109" s="94" t="str">
        <f t="shared" si="58"/>
        <v/>
      </c>
      <c r="V109" s="94" t="str">
        <f t="shared" si="59"/>
        <v/>
      </c>
      <c r="W109" s="94" t="str">
        <f t="shared" si="60"/>
        <v/>
      </c>
      <c r="X109" s="94" t="str">
        <f t="shared" si="61"/>
        <v/>
      </c>
      <c r="Y109" s="94" t="str">
        <f t="shared" si="62"/>
        <v/>
      </c>
      <c r="Z109" s="94" t="str">
        <f t="shared" si="63"/>
        <v/>
      </c>
      <c r="AA109" s="94" t="str">
        <f t="shared" si="64"/>
        <v/>
      </c>
      <c r="AB109" s="94" t="str">
        <f t="shared" si="65"/>
        <v/>
      </c>
      <c r="AC109" s="94" t="str">
        <f t="shared" si="66"/>
        <v/>
      </c>
      <c r="AD109" s="94" t="str">
        <f t="shared" si="67"/>
        <v/>
      </c>
      <c r="AE109" s="94">
        <f t="shared" si="68"/>
        <v>0</v>
      </c>
      <c r="AG109" s="91" t="str">
        <f t="shared" si="69"/>
        <v>réduction du risque non prioritaire</v>
      </c>
      <c r="AH109" s="79"/>
      <c r="AI109" s="79"/>
      <c r="AJ109" s="79"/>
      <c r="AK109" s="79"/>
      <c r="AL109" s="80"/>
      <c r="AM109" s="79"/>
    </row>
    <row r="110" spans="1:39" ht="73.5" hidden="1" customHeight="1" x14ac:dyDescent="0.3">
      <c r="A110" s="11"/>
      <c r="B110" s="48"/>
      <c r="C110" s="48"/>
      <c r="D110" s="128" t="s">
        <v>94</v>
      </c>
      <c r="E110" s="130" t="s">
        <v>119</v>
      </c>
      <c r="F110" s="121" t="s">
        <v>118</v>
      </c>
      <c r="G110" s="121"/>
      <c r="H110" s="121"/>
      <c r="I110" s="121"/>
      <c r="J110" s="121"/>
      <c r="K110" s="121"/>
      <c r="L110" s="121"/>
      <c r="M110" s="121"/>
      <c r="N110" s="121"/>
      <c r="O110" s="121"/>
      <c r="P110" s="121"/>
      <c r="Q110" s="121"/>
      <c r="R110" s="121"/>
      <c r="S110" s="121"/>
      <c r="T110" s="121"/>
      <c r="U110" s="121"/>
      <c r="V110" s="121"/>
      <c r="W110" s="121"/>
      <c r="X110" s="121"/>
      <c r="Y110" s="121"/>
      <c r="Z110" s="121"/>
      <c r="AA110" s="121"/>
      <c r="AB110" s="121"/>
      <c r="AC110" s="121"/>
      <c r="AD110" s="121"/>
      <c r="AE110" s="121"/>
      <c r="AF110" s="121"/>
      <c r="AG110" s="121"/>
      <c r="AH110" s="122"/>
      <c r="AI110" s="122"/>
      <c r="AJ110" s="122"/>
      <c r="AK110" s="122"/>
      <c r="AL110" s="123"/>
      <c r="AM110" s="3"/>
    </row>
    <row r="111" spans="1:39" ht="75" hidden="1" customHeight="1" x14ac:dyDescent="0.3">
      <c r="A111" s="11"/>
      <c r="B111" s="48"/>
      <c r="C111" s="48"/>
      <c r="D111" s="129"/>
      <c r="E111" s="129"/>
      <c r="F111" s="49" t="s">
        <v>93</v>
      </c>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50" t="s">
        <v>113</v>
      </c>
      <c r="AI111" s="50" t="s">
        <v>114</v>
      </c>
      <c r="AJ111" s="50" t="s">
        <v>115</v>
      </c>
      <c r="AK111" s="50" t="s">
        <v>116</v>
      </c>
      <c r="AL111" s="67" t="s">
        <v>117</v>
      </c>
      <c r="AM111" s="3"/>
    </row>
    <row r="112" spans="1:39" x14ac:dyDescent="0.3">
      <c r="A112" s="116" t="s">
        <v>21</v>
      </c>
      <c r="B112" s="115"/>
      <c r="C112" s="8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8"/>
    </row>
    <row r="113" spans="1:39" ht="28.8" x14ac:dyDescent="0.3">
      <c r="A113" s="1"/>
      <c r="B113" s="10" t="s">
        <v>22</v>
      </c>
      <c r="C113" s="10"/>
      <c r="D113" s="53"/>
      <c r="E113" s="53"/>
      <c r="F113" s="53"/>
      <c r="G113" s="106"/>
      <c r="H113" s="106"/>
      <c r="I113" s="106"/>
      <c r="J113" s="106"/>
      <c r="K113" s="94"/>
      <c r="L113" s="94"/>
      <c r="M113" s="94"/>
      <c r="N113" s="94"/>
      <c r="O113" s="94" t="str">
        <f t="shared" ref="O113:O126" si="71">IF((G113="x")*AND(K113="x"),"0","")</f>
        <v/>
      </c>
      <c r="P113" s="94" t="str">
        <f t="shared" ref="P113:P126" si="72">IF((G113="x")*AND(L113="x"),0,"")</f>
        <v/>
      </c>
      <c r="Q113" s="94" t="str">
        <f t="shared" ref="Q113:Q126" si="73">IF((G113="x")*AND(M113="x"),1,"")</f>
        <v/>
      </c>
      <c r="R113" s="94" t="str">
        <f t="shared" ref="R113:R126" si="74">IF((G113="x")*AND(N113="x"),1,"")</f>
        <v/>
      </c>
      <c r="S113" s="94" t="str">
        <f t="shared" ref="S113:S126" si="75">IF((H113="x")*AND(K113="x"),0,"")</f>
        <v/>
      </c>
      <c r="T113" s="94" t="str">
        <f t="shared" ref="T113:T126" si="76">IF((H113="x")*AND(L113="x"),0,"")</f>
        <v/>
      </c>
      <c r="U113" s="94" t="str">
        <f t="shared" ref="U113:U126" si="77">IF((H113="x")*AND(M113="x"),1,"")</f>
        <v/>
      </c>
      <c r="V113" s="94" t="str">
        <f t="shared" ref="V113:V126" si="78">IF((H113="x")*AND(N113="x"),1,"")</f>
        <v/>
      </c>
      <c r="W113" s="94" t="str">
        <f t="shared" ref="W113:W126" si="79">IF((I113="x")*AND(K113="x"),0,"")</f>
        <v/>
      </c>
      <c r="X113" s="94" t="str">
        <f t="shared" ref="X113:X126" si="80">IF((I113="x")*AND(L113="x"),1,"")</f>
        <v/>
      </c>
      <c r="Y113" s="94" t="str">
        <f t="shared" ref="Y113:Y126" si="81">IF((I113="x")*AND(M113="x"),1,"")</f>
        <v/>
      </c>
      <c r="Z113" s="94" t="str">
        <f t="shared" ref="Z113:Z126" si="82">IF((I113="x")*AND(N113="x"),1,"")</f>
        <v/>
      </c>
      <c r="AA113" s="94" t="str">
        <f t="shared" ref="AA113:AA126" si="83">IF((J113="x")*AND(K113="x"),1,"")</f>
        <v/>
      </c>
      <c r="AB113" s="94" t="str">
        <f t="shared" ref="AB113:AB126" si="84">IF((J113="x")*AND(L113="x"),1,"")</f>
        <v/>
      </c>
      <c r="AC113" s="94" t="str">
        <f t="shared" ref="AC113:AC126" si="85">IF((J113="x")*AND(M113="x"),1,"")</f>
        <v/>
      </c>
      <c r="AD113" s="94" t="str">
        <f t="shared" ref="AD113:AD126" si="86">IF((J113="x")*AND(N113="x"),1,"")</f>
        <v/>
      </c>
      <c r="AE113" s="94">
        <f t="shared" ref="AE113:AE126" si="87">SUM(O113:AD113)</f>
        <v>0</v>
      </c>
      <c r="AG113" s="91" t="str">
        <f t="shared" ref="AG113:AG126" si="88">IF(AE113=0,"réduction du risque non prioritaire","réduction du risque prioritaire")</f>
        <v>réduction du risque non prioritaire</v>
      </c>
      <c r="AH113" s="79"/>
      <c r="AI113" s="79"/>
      <c r="AJ113" s="79"/>
      <c r="AK113" s="79"/>
      <c r="AL113" s="80"/>
      <c r="AM113" s="79"/>
    </row>
    <row r="114" spans="1:39" ht="28.8" x14ac:dyDescent="0.3">
      <c r="A114" s="1"/>
      <c r="B114" s="10" t="s">
        <v>23</v>
      </c>
      <c r="C114" s="10"/>
      <c r="D114" s="53"/>
      <c r="E114" s="53"/>
      <c r="F114" s="53"/>
      <c r="G114" s="106"/>
      <c r="H114" s="106"/>
      <c r="I114" s="106"/>
      <c r="J114" s="106"/>
      <c r="K114" s="94"/>
      <c r="L114" s="94"/>
      <c r="M114" s="94"/>
      <c r="N114" s="94"/>
      <c r="O114" s="94" t="str">
        <f t="shared" si="71"/>
        <v/>
      </c>
      <c r="P114" s="94" t="str">
        <f t="shared" si="72"/>
        <v/>
      </c>
      <c r="Q114" s="94" t="str">
        <f t="shared" si="73"/>
        <v/>
      </c>
      <c r="R114" s="94" t="str">
        <f t="shared" si="74"/>
        <v/>
      </c>
      <c r="S114" s="94" t="str">
        <f t="shared" si="75"/>
        <v/>
      </c>
      <c r="T114" s="94" t="str">
        <f t="shared" si="76"/>
        <v/>
      </c>
      <c r="U114" s="94" t="str">
        <f t="shared" si="77"/>
        <v/>
      </c>
      <c r="V114" s="94" t="str">
        <f t="shared" si="78"/>
        <v/>
      </c>
      <c r="W114" s="94" t="str">
        <f t="shared" si="79"/>
        <v/>
      </c>
      <c r="X114" s="94" t="str">
        <f t="shared" si="80"/>
        <v/>
      </c>
      <c r="Y114" s="94" t="str">
        <f t="shared" si="81"/>
        <v/>
      </c>
      <c r="Z114" s="94" t="str">
        <f t="shared" si="82"/>
        <v/>
      </c>
      <c r="AA114" s="94" t="str">
        <f t="shared" si="83"/>
        <v/>
      </c>
      <c r="AB114" s="94" t="str">
        <f t="shared" si="84"/>
        <v/>
      </c>
      <c r="AC114" s="94" t="str">
        <f t="shared" si="85"/>
        <v/>
      </c>
      <c r="AD114" s="94" t="str">
        <f t="shared" si="86"/>
        <v/>
      </c>
      <c r="AE114" s="94">
        <f t="shared" si="87"/>
        <v>0</v>
      </c>
      <c r="AG114" s="91" t="str">
        <f t="shared" si="88"/>
        <v>réduction du risque non prioritaire</v>
      </c>
      <c r="AH114" s="79"/>
      <c r="AI114" s="79"/>
      <c r="AJ114" s="79"/>
      <c r="AK114" s="79"/>
      <c r="AL114" s="80"/>
      <c r="AM114" s="79"/>
    </row>
    <row r="115" spans="1:39" ht="28.8" x14ac:dyDescent="0.3">
      <c r="A115" s="1"/>
      <c r="B115" s="10" t="s">
        <v>24</v>
      </c>
      <c r="C115" s="10"/>
      <c r="D115" s="53"/>
      <c r="E115" s="53"/>
      <c r="F115" s="53"/>
      <c r="G115" s="106"/>
      <c r="H115" s="106"/>
      <c r="I115" s="106"/>
      <c r="J115" s="106"/>
      <c r="K115" s="94"/>
      <c r="L115" s="94"/>
      <c r="M115" s="94"/>
      <c r="N115" s="94"/>
      <c r="O115" s="94" t="str">
        <f t="shared" si="71"/>
        <v/>
      </c>
      <c r="P115" s="94" t="str">
        <f t="shared" si="72"/>
        <v/>
      </c>
      <c r="Q115" s="94" t="str">
        <f t="shared" si="73"/>
        <v/>
      </c>
      <c r="R115" s="94" t="str">
        <f t="shared" si="74"/>
        <v/>
      </c>
      <c r="S115" s="94" t="str">
        <f t="shared" si="75"/>
        <v/>
      </c>
      <c r="T115" s="94" t="str">
        <f t="shared" si="76"/>
        <v/>
      </c>
      <c r="U115" s="94" t="str">
        <f t="shared" si="77"/>
        <v/>
      </c>
      <c r="V115" s="94" t="str">
        <f t="shared" si="78"/>
        <v/>
      </c>
      <c r="W115" s="94" t="str">
        <f t="shared" si="79"/>
        <v/>
      </c>
      <c r="X115" s="94" t="str">
        <f t="shared" si="80"/>
        <v/>
      </c>
      <c r="Y115" s="94" t="str">
        <f t="shared" si="81"/>
        <v/>
      </c>
      <c r="Z115" s="94" t="str">
        <f t="shared" si="82"/>
        <v/>
      </c>
      <c r="AA115" s="94" t="str">
        <f t="shared" si="83"/>
        <v/>
      </c>
      <c r="AB115" s="94" t="str">
        <f t="shared" si="84"/>
        <v/>
      </c>
      <c r="AC115" s="94" t="str">
        <f t="shared" si="85"/>
        <v/>
      </c>
      <c r="AD115" s="94" t="str">
        <f t="shared" si="86"/>
        <v/>
      </c>
      <c r="AE115" s="94">
        <f t="shared" si="87"/>
        <v>0</v>
      </c>
      <c r="AG115" s="91" t="str">
        <f t="shared" si="88"/>
        <v>réduction du risque non prioritaire</v>
      </c>
      <c r="AH115" s="79"/>
      <c r="AI115" s="79"/>
      <c r="AJ115" s="79"/>
      <c r="AK115" s="79"/>
      <c r="AL115" s="80"/>
      <c r="AM115" s="79"/>
    </row>
    <row r="116" spans="1:39" ht="28.8" x14ac:dyDescent="0.3">
      <c r="A116" s="11"/>
      <c r="B116" s="30" t="s">
        <v>25</v>
      </c>
      <c r="C116" s="30"/>
      <c r="D116" s="53"/>
      <c r="E116" s="53"/>
      <c r="F116" s="53"/>
      <c r="G116" s="106"/>
      <c r="H116" s="106"/>
      <c r="I116" s="106"/>
      <c r="J116" s="106"/>
      <c r="K116" s="94"/>
      <c r="L116" s="94"/>
      <c r="M116" s="94"/>
      <c r="N116" s="94"/>
      <c r="O116" s="94" t="str">
        <f t="shared" si="71"/>
        <v/>
      </c>
      <c r="P116" s="94" t="str">
        <f t="shared" si="72"/>
        <v/>
      </c>
      <c r="Q116" s="94" t="str">
        <f t="shared" si="73"/>
        <v/>
      </c>
      <c r="R116" s="94" t="str">
        <f t="shared" si="74"/>
        <v/>
      </c>
      <c r="S116" s="94" t="str">
        <f t="shared" si="75"/>
        <v/>
      </c>
      <c r="T116" s="94" t="str">
        <f t="shared" si="76"/>
        <v/>
      </c>
      <c r="U116" s="94" t="str">
        <f t="shared" si="77"/>
        <v/>
      </c>
      <c r="V116" s="94" t="str">
        <f t="shared" si="78"/>
        <v/>
      </c>
      <c r="W116" s="94" t="str">
        <f t="shared" si="79"/>
        <v/>
      </c>
      <c r="X116" s="94" t="str">
        <f t="shared" si="80"/>
        <v/>
      </c>
      <c r="Y116" s="94" t="str">
        <f t="shared" si="81"/>
        <v/>
      </c>
      <c r="Z116" s="94" t="str">
        <f t="shared" si="82"/>
        <v/>
      </c>
      <c r="AA116" s="94" t="str">
        <f t="shared" si="83"/>
        <v/>
      </c>
      <c r="AB116" s="94" t="str">
        <f t="shared" si="84"/>
        <v/>
      </c>
      <c r="AC116" s="94" t="str">
        <f t="shared" si="85"/>
        <v/>
      </c>
      <c r="AD116" s="94" t="str">
        <f t="shared" si="86"/>
        <v/>
      </c>
      <c r="AE116" s="94">
        <f t="shared" si="87"/>
        <v>0</v>
      </c>
      <c r="AG116" s="91" t="str">
        <f t="shared" si="88"/>
        <v>réduction du risque non prioritaire</v>
      </c>
      <c r="AH116" s="79"/>
      <c r="AI116" s="79"/>
      <c r="AJ116" s="79"/>
      <c r="AK116" s="79"/>
      <c r="AL116" s="80"/>
      <c r="AM116" s="79"/>
    </row>
    <row r="117" spans="1:39" x14ac:dyDescent="0.3">
      <c r="A117" s="116" t="s">
        <v>26</v>
      </c>
      <c r="B117" s="115"/>
      <c r="C117" s="87"/>
      <c r="D117" s="7"/>
      <c r="E117" s="7"/>
      <c r="F117" s="7"/>
      <c r="G117" s="7"/>
      <c r="H117" s="7"/>
      <c r="I117" s="7"/>
      <c r="J117" s="7"/>
      <c r="K117" s="7"/>
      <c r="L117" s="7"/>
      <c r="M117" s="7"/>
      <c r="N117" s="7"/>
      <c r="O117" s="94" t="str">
        <f t="shared" si="71"/>
        <v/>
      </c>
      <c r="P117" s="94" t="str">
        <f t="shared" si="72"/>
        <v/>
      </c>
      <c r="Q117" s="94" t="str">
        <f t="shared" si="73"/>
        <v/>
      </c>
      <c r="R117" s="94" t="str">
        <f t="shared" si="74"/>
        <v/>
      </c>
      <c r="S117" s="94" t="str">
        <f t="shared" si="75"/>
        <v/>
      </c>
      <c r="T117" s="94" t="str">
        <f t="shared" si="76"/>
        <v/>
      </c>
      <c r="U117" s="94" t="str">
        <f t="shared" si="77"/>
        <v/>
      </c>
      <c r="V117" s="94" t="str">
        <f t="shared" si="78"/>
        <v/>
      </c>
      <c r="W117" s="94" t="str">
        <f t="shared" si="79"/>
        <v/>
      </c>
      <c r="X117" s="94" t="str">
        <f t="shared" si="80"/>
        <v/>
      </c>
      <c r="Y117" s="94" t="str">
        <f t="shared" si="81"/>
        <v/>
      </c>
      <c r="Z117" s="94" t="str">
        <f t="shared" si="82"/>
        <v/>
      </c>
      <c r="AA117" s="94" t="str">
        <f t="shared" si="83"/>
        <v/>
      </c>
      <c r="AB117" s="94" t="str">
        <f t="shared" si="84"/>
        <v/>
      </c>
      <c r="AC117" s="94" t="str">
        <f t="shared" si="85"/>
        <v/>
      </c>
      <c r="AD117" s="94" t="str">
        <f t="shared" si="86"/>
        <v/>
      </c>
      <c r="AE117" s="94">
        <f t="shared" si="87"/>
        <v>0</v>
      </c>
      <c r="AG117" s="103"/>
      <c r="AH117" s="7"/>
      <c r="AI117" s="7"/>
      <c r="AJ117" s="7"/>
      <c r="AK117" s="7"/>
      <c r="AL117" s="7"/>
      <c r="AM117" s="8"/>
    </row>
    <row r="118" spans="1:39" ht="28.8" x14ac:dyDescent="0.3">
      <c r="A118" s="1"/>
      <c r="B118" s="31" t="s">
        <v>27</v>
      </c>
      <c r="C118" s="31"/>
      <c r="D118" s="53"/>
      <c r="E118" s="53"/>
      <c r="F118" s="53"/>
      <c r="G118" s="106"/>
      <c r="H118" s="106"/>
      <c r="I118" s="106"/>
      <c r="J118" s="106"/>
      <c r="K118" s="94"/>
      <c r="L118" s="94"/>
      <c r="M118" s="94"/>
      <c r="N118" s="94"/>
      <c r="O118" s="94" t="str">
        <f t="shared" si="71"/>
        <v/>
      </c>
      <c r="P118" s="94" t="str">
        <f t="shared" si="72"/>
        <v/>
      </c>
      <c r="Q118" s="94" t="str">
        <f t="shared" si="73"/>
        <v/>
      </c>
      <c r="R118" s="94" t="str">
        <f t="shared" si="74"/>
        <v/>
      </c>
      <c r="S118" s="94" t="str">
        <f t="shared" si="75"/>
        <v/>
      </c>
      <c r="T118" s="94" t="str">
        <f t="shared" si="76"/>
        <v/>
      </c>
      <c r="U118" s="94" t="str">
        <f t="shared" si="77"/>
        <v/>
      </c>
      <c r="V118" s="94" t="str">
        <f t="shared" si="78"/>
        <v/>
      </c>
      <c r="W118" s="94" t="str">
        <f t="shared" si="79"/>
        <v/>
      </c>
      <c r="X118" s="94" t="str">
        <f t="shared" si="80"/>
        <v/>
      </c>
      <c r="Y118" s="94" t="str">
        <f t="shared" si="81"/>
        <v/>
      </c>
      <c r="Z118" s="94" t="str">
        <f t="shared" si="82"/>
        <v/>
      </c>
      <c r="AA118" s="94" t="str">
        <f t="shared" si="83"/>
        <v/>
      </c>
      <c r="AB118" s="94" t="str">
        <f t="shared" si="84"/>
        <v/>
      </c>
      <c r="AC118" s="94" t="str">
        <f t="shared" si="85"/>
        <v/>
      </c>
      <c r="AD118" s="94" t="str">
        <f t="shared" si="86"/>
        <v/>
      </c>
      <c r="AE118" s="94">
        <f t="shared" si="87"/>
        <v>0</v>
      </c>
      <c r="AG118" s="91" t="str">
        <f t="shared" si="88"/>
        <v>réduction du risque non prioritaire</v>
      </c>
      <c r="AH118" s="79"/>
      <c r="AI118" s="79"/>
      <c r="AJ118" s="79"/>
      <c r="AK118" s="79"/>
      <c r="AL118" s="80"/>
      <c r="AM118" s="79"/>
    </row>
    <row r="119" spans="1:39" ht="28.8" x14ac:dyDescent="0.3">
      <c r="A119" s="1"/>
      <c r="B119" s="31" t="s">
        <v>28</v>
      </c>
      <c r="C119" s="31"/>
      <c r="D119" s="53"/>
      <c r="E119" s="53"/>
      <c r="F119" s="53"/>
      <c r="G119" s="106"/>
      <c r="H119" s="106"/>
      <c r="I119" s="106"/>
      <c r="J119" s="106"/>
      <c r="K119" s="94"/>
      <c r="L119" s="94"/>
      <c r="M119" s="94"/>
      <c r="N119" s="94"/>
      <c r="O119" s="94" t="str">
        <f t="shared" si="71"/>
        <v/>
      </c>
      <c r="P119" s="94" t="str">
        <f t="shared" si="72"/>
        <v/>
      </c>
      <c r="Q119" s="94" t="str">
        <f t="shared" si="73"/>
        <v/>
      </c>
      <c r="R119" s="94" t="str">
        <f t="shared" si="74"/>
        <v/>
      </c>
      <c r="S119" s="94" t="str">
        <f t="shared" si="75"/>
        <v/>
      </c>
      <c r="T119" s="94" t="str">
        <f t="shared" si="76"/>
        <v/>
      </c>
      <c r="U119" s="94" t="str">
        <f t="shared" si="77"/>
        <v/>
      </c>
      <c r="V119" s="94" t="str">
        <f t="shared" si="78"/>
        <v/>
      </c>
      <c r="W119" s="94" t="str">
        <f t="shared" si="79"/>
        <v/>
      </c>
      <c r="X119" s="94" t="str">
        <f t="shared" si="80"/>
        <v/>
      </c>
      <c r="Y119" s="94" t="str">
        <f t="shared" si="81"/>
        <v/>
      </c>
      <c r="Z119" s="94" t="str">
        <f t="shared" si="82"/>
        <v/>
      </c>
      <c r="AA119" s="94" t="str">
        <f t="shared" si="83"/>
        <v/>
      </c>
      <c r="AB119" s="94" t="str">
        <f t="shared" si="84"/>
        <v/>
      </c>
      <c r="AC119" s="94" t="str">
        <f t="shared" si="85"/>
        <v/>
      </c>
      <c r="AD119" s="94" t="str">
        <f t="shared" si="86"/>
        <v/>
      </c>
      <c r="AE119" s="94">
        <f t="shared" si="87"/>
        <v>0</v>
      </c>
      <c r="AG119" s="91" t="str">
        <f t="shared" si="88"/>
        <v>réduction du risque non prioritaire</v>
      </c>
      <c r="AH119" s="79"/>
      <c r="AI119" s="79"/>
      <c r="AJ119" s="79"/>
      <c r="AK119" s="79"/>
      <c r="AL119" s="80"/>
      <c r="AM119" s="79"/>
    </row>
    <row r="120" spans="1:39" ht="28.8" x14ac:dyDescent="0.3">
      <c r="A120" s="1"/>
      <c r="B120" s="31" t="s">
        <v>29</v>
      </c>
      <c r="C120" s="31"/>
      <c r="D120" s="53"/>
      <c r="E120" s="53"/>
      <c r="F120" s="53"/>
      <c r="G120" s="106"/>
      <c r="H120" s="106"/>
      <c r="I120" s="106"/>
      <c r="J120" s="106"/>
      <c r="K120" s="94"/>
      <c r="L120" s="94"/>
      <c r="M120" s="94"/>
      <c r="N120" s="94"/>
      <c r="O120" s="94" t="str">
        <f t="shared" si="71"/>
        <v/>
      </c>
      <c r="P120" s="94" t="str">
        <f t="shared" si="72"/>
        <v/>
      </c>
      <c r="Q120" s="94" t="str">
        <f t="shared" si="73"/>
        <v/>
      </c>
      <c r="R120" s="94" t="str">
        <f t="shared" si="74"/>
        <v/>
      </c>
      <c r="S120" s="94" t="str">
        <f t="shared" si="75"/>
        <v/>
      </c>
      <c r="T120" s="94" t="str">
        <f t="shared" si="76"/>
        <v/>
      </c>
      <c r="U120" s="94" t="str">
        <f t="shared" si="77"/>
        <v/>
      </c>
      <c r="V120" s="94" t="str">
        <f t="shared" si="78"/>
        <v/>
      </c>
      <c r="W120" s="94" t="str">
        <f t="shared" si="79"/>
        <v/>
      </c>
      <c r="X120" s="94" t="str">
        <f t="shared" si="80"/>
        <v/>
      </c>
      <c r="Y120" s="94" t="str">
        <f t="shared" si="81"/>
        <v/>
      </c>
      <c r="Z120" s="94" t="str">
        <f t="shared" si="82"/>
        <v/>
      </c>
      <c r="AA120" s="94" t="str">
        <f t="shared" si="83"/>
        <v/>
      </c>
      <c r="AB120" s="94" t="str">
        <f t="shared" si="84"/>
        <v/>
      </c>
      <c r="AC120" s="94" t="str">
        <f t="shared" si="85"/>
        <v/>
      </c>
      <c r="AD120" s="94" t="str">
        <f t="shared" si="86"/>
        <v/>
      </c>
      <c r="AE120" s="94">
        <f t="shared" si="87"/>
        <v>0</v>
      </c>
      <c r="AG120" s="91" t="str">
        <f t="shared" si="88"/>
        <v>réduction du risque non prioritaire</v>
      </c>
      <c r="AH120" s="79"/>
      <c r="AI120" s="79"/>
      <c r="AJ120" s="79"/>
      <c r="AK120" s="79"/>
      <c r="AL120" s="80"/>
      <c r="AM120" s="79"/>
    </row>
    <row r="121" spans="1:39" ht="28.8" x14ac:dyDescent="0.3">
      <c r="A121" s="1"/>
      <c r="B121" s="31" t="s">
        <v>30</v>
      </c>
      <c r="C121" s="31"/>
      <c r="D121" s="53"/>
      <c r="E121" s="53"/>
      <c r="F121" s="53"/>
      <c r="G121" s="106"/>
      <c r="H121" s="106"/>
      <c r="I121" s="106"/>
      <c r="J121" s="106"/>
      <c r="K121" s="94"/>
      <c r="L121" s="94"/>
      <c r="M121" s="94"/>
      <c r="N121" s="94"/>
      <c r="O121" s="94" t="str">
        <f t="shared" si="71"/>
        <v/>
      </c>
      <c r="P121" s="94" t="str">
        <f t="shared" si="72"/>
        <v/>
      </c>
      <c r="Q121" s="94" t="str">
        <f t="shared" si="73"/>
        <v/>
      </c>
      <c r="R121" s="94" t="str">
        <f t="shared" si="74"/>
        <v/>
      </c>
      <c r="S121" s="94" t="str">
        <f t="shared" si="75"/>
        <v/>
      </c>
      <c r="T121" s="94" t="str">
        <f t="shared" si="76"/>
        <v/>
      </c>
      <c r="U121" s="94" t="str">
        <f t="shared" si="77"/>
        <v/>
      </c>
      <c r="V121" s="94" t="str">
        <f t="shared" si="78"/>
        <v/>
      </c>
      <c r="W121" s="94" t="str">
        <f t="shared" si="79"/>
        <v/>
      </c>
      <c r="X121" s="94" t="str">
        <f t="shared" si="80"/>
        <v/>
      </c>
      <c r="Y121" s="94" t="str">
        <f t="shared" si="81"/>
        <v/>
      </c>
      <c r="Z121" s="94" t="str">
        <f t="shared" si="82"/>
        <v/>
      </c>
      <c r="AA121" s="94" t="str">
        <f t="shared" si="83"/>
        <v/>
      </c>
      <c r="AB121" s="94" t="str">
        <f t="shared" si="84"/>
        <v/>
      </c>
      <c r="AC121" s="94" t="str">
        <f t="shared" si="85"/>
        <v/>
      </c>
      <c r="AD121" s="94" t="str">
        <f t="shared" si="86"/>
        <v/>
      </c>
      <c r="AE121" s="94">
        <f t="shared" si="87"/>
        <v>0</v>
      </c>
      <c r="AG121" s="91" t="str">
        <f t="shared" si="88"/>
        <v>réduction du risque non prioritaire</v>
      </c>
      <c r="AH121" s="79"/>
      <c r="AI121" s="79"/>
      <c r="AJ121" s="79"/>
      <c r="AK121" s="79"/>
      <c r="AL121" s="80"/>
      <c r="AM121" s="79"/>
    </row>
    <row r="122" spans="1:39" ht="28.8" x14ac:dyDescent="0.3">
      <c r="A122" s="1"/>
      <c r="B122" s="31" t="s">
        <v>23</v>
      </c>
      <c r="C122" s="31"/>
      <c r="D122" s="53"/>
      <c r="E122" s="53"/>
      <c r="F122" s="53"/>
      <c r="G122" s="106"/>
      <c r="H122" s="106"/>
      <c r="I122" s="106"/>
      <c r="J122" s="106"/>
      <c r="K122" s="94"/>
      <c r="L122" s="94"/>
      <c r="M122" s="94"/>
      <c r="N122" s="94"/>
      <c r="O122" s="94" t="str">
        <f t="shared" si="71"/>
        <v/>
      </c>
      <c r="P122" s="94" t="str">
        <f t="shared" si="72"/>
        <v/>
      </c>
      <c r="Q122" s="94" t="str">
        <f t="shared" si="73"/>
        <v/>
      </c>
      <c r="R122" s="94" t="str">
        <f t="shared" si="74"/>
        <v/>
      </c>
      <c r="S122" s="94" t="str">
        <f t="shared" si="75"/>
        <v/>
      </c>
      <c r="T122" s="94" t="str">
        <f t="shared" si="76"/>
        <v/>
      </c>
      <c r="U122" s="94" t="str">
        <f t="shared" si="77"/>
        <v/>
      </c>
      <c r="V122" s="94" t="str">
        <f t="shared" si="78"/>
        <v/>
      </c>
      <c r="W122" s="94" t="str">
        <f t="shared" si="79"/>
        <v/>
      </c>
      <c r="X122" s="94" t="str">
        <f t="shared" si="80"/>
        <v/>
      </c>
      <c r="Y122" s="94" t="str">
        <f t="shared" si="81"/>
        <v/>
      </c>
      <c r="Z122" s="94" t="str">
        <f t="shared" si="82"/>
        <v/>
      </c>
      <c r="AA122" s="94" t="str">
        <f t="shared" si="83"/>
        <v/>
      </c>
      <c r="AB122" s="94" t="str">
        <f t="shared" si="84"/>
        <v/>
      </c>
      <c r="AC122" s="94" t="str">
        <f t="shared" si="85"/>
        <v/>
      </c>
      <c r="AD122" s="94" t="str">
        <f t="shared" si="86"/>
        <v/>
      </c>
      <c r="AE122" s="94">
        <f t="shared" si="87"/>
        <v>0</v>
      </c>
      <c r="AG122" s="91" t="str">
        <f t="shared" si="88"/>
        <v>réduction du risque non prioritaire</v>
      </c>
      <c r="AH122" s="79"/>
      <c r="AI122" s="79"/>
      <c r="AJ122" s="79"/>
      <c r="AK122" s="79"/>
      <c r="AL122" s="80"/>
      <c r="AM122" s="79"/>
    </row>
    <row r="123" spans="1:39" ht="28.8" x14ac:dyDescent="0.3">
      <c r="A123" s="1"/>
      <c r="B123" s="31" t="s">
        <v>31</v>
      </c>
      <c r="C123" s="31"/>
      <c r="D123" s="53"/>
      <c r="E123" s="53"/>
      <c r="F123" s="53"/>
      <c r="G123" s="106"/>
      <c r="H123" s="106"/>
      <c r="I123" s="106"/>
      <c r="J123" s="106"/>
      <c r="K123" s="94"/>
      <c r="L123" s="94"/>
      <c r="M123" s="94"/>
      <c r="N123" s="94"/>
      <c r="O123" s="94" t="str">
        <f t="shared" si="71"/>
        <v/>
      </c>
      <c r="P123" s="94" t="str">
        <f t="shared" si="72"/>
        <v/>
      </c>
      <c r="Q123" s="94" t="str">
        <f t="shared" si="73"/>
        <v/>
      </c>
      <c r="R123" s="94" t="str">
        <f t="shared" si="74"/>
        <v/>
      </c>
      <c r="S123" s="94" t="str">
        <f t="shared" si="75"/>
        <v/>
      </c>
      <c r="T123" s="94" t="str">
        <f t="shared" si="76"/>
        <v/>
      </c>
      <c r="U123" s="94" t="str">
        <f t="shared" si="77"/>
        <v/>
      </c>
      <c r="V123" s="94" t="str">
        <f t="shared" si="78"/>
        <v/>
      </c>
      <c r="W123" s="94" t="str">
        <f t="shared" si="79"/>
        <v/>
      </c>
      <c r="X123" s="94" t="str">
        <f t="shared" si="80"/>
        <v/>
      </c>
      <c r="Y123" s="94" t="str">
        <f t="shared" si="81"/>
        <v/>
      </c>
      <c r="Z123" s="94" t="str">
        <f t="shared" si="82"/>
        <v/>
      </c>
      <c r="AA123" s="94" t="str">
        <f t="shared" si="83"/>
        <v/>
      </c>
      <c r="AB123" s="94" t="str">
        <f t="shared" si="84"/>
        <v/>
      </c>
      <c r="AC123" s="94" t="str">
        <f t="shared" si="85"/>
        <v/>
      </c>
      <c r="AD123" s="94" t="str">
        <f t="shared" si="86"/>
        <v/>
      </c>
      <c r="AE123" s="94">
        <f t="shared" si="87"/>
        <v>0</v>
      </c>
      <c r="AG123" s="91" t="str">
        <f t="shared" si="88"/>
        <v>réduction du risque non prioritaire</v>
      </c>
      <c r="AH123" s="79"/>
      <c r="AI123" s="79"/>
      <c r="AJ123" s="79"/>
      <c r="AK123" s="79"/>
      <c r="AL123" s="80"/>
      <c r="AM123" s="79"/>
    </row>
    <row r="124" spans="1:39" ht="28.8" x14ac:dyDescent="0.3">
      <c r="A124" s="1"/>
      <c r="B124" s="31" t="s">
        <v>32</v>
      </c>
      <c r="C124" s="31"/>
      <c r="D124" s="53"/>
      <c r="E124" s="53"/>
      <c r="F124" s="53"/>
      <c r="G124" s="106"/>
      <c r="H124" s="106"/>
      <c r="I124" s="106"/>
      <c r="J124" s="106"/>
      <c r="K124" s="94"/>
      <c r="L124" s="94"/>
      <c r="M124" s="94"/>
      <c r="N124" s="94"/>
      <c r="O124" s="94" t="str">
        <f t="shared" si="71"/>
        <v/>
      </c>
      <c r="P124" s="94" t="str">
        <f t="shared" si="72"/>
        <v/>
      </c>
      <c r="Q124" s="94" t="str">
        <f t="shared" si="73"/>
        <v/>
      </c>
      <c r="R124" s="94" t="str">
        <f t="shared" si="74"/>
        <v/>
      </c>
      <c r="S124" s="94" t="str">
        <f t="shared" si="75"/>
        <v/>
      </c>
      <c r="T124" s="94" t="str">
        <f t="shared" si="76"/>
        <v/>
      </c>
      <c r="U124" s="94" t="str">
        <f t="shared" si="77"/>
        <v/>
      </c>
      <c r="V124" s="94" t="str">
        <f t="shared" si="78"/>
        <v/>
      </c>
      <c r="W124" s="94" t="str">
        <f t="shared" si="79"/>
        <v/>
      </c>
      <c r="X124" s="94" t="str">
        <f t="shared" si="80"/>
        <v/>
      </c>
      <c r="Y124" s="94" t="str">
        <f t="shared" si="81"/>
        <v/>
      </c>
      <c r="Z124" s="94" t="str">
        <f t="shared" si="82"/>
        <v/>
      </c>
      <c r="AA124" s="94" t="str">
        <f t="shared" si="83"/>
        <v/>
      </c>
      <c r="AB124" s="94" t="str">
        <f t="shared" si="84"/>
        <v/>
      </c>
      <c r="AC124" s="94" t="str">
        <f t="shared" si="85"/>
        <v/>
      </c>
      <c r="AD124" s="94" t="str">
        <f t="shared" si="86"/>
        <v/>
      </c>
      <c r="AE124" s="94">
        <f t="shared" si="87"/>
        <v>0</v>
      </c>
      <c r="AG124" s="91" t="str">
        <f t="shared" si="88"/>
        <v>réduction du risque non prioritaire</v>
      </c>
      <c r="AH124" s="79"/>
      <c r="AI124" s="79"/>
      <c r="AJ124" s="79"/>
      <c r="AK124" s="79"/>
      <c r="AL124" s="80"/>
      <c r="AM124" s="79"/>
    </row>
    <row r="125" spans="1:39" ht="28.8" x14ac:dyDescent="0.3">
      <c r="A125" s="1"/>
      <c r="B125" s="32" t="s">
        <v>33</v>
      </c>
      <c r="C125" s="32"/>
      <c r="D125" s="53"/>
      <c r="E125" s="53"/>
      <c r="F125" s="53"/>
      <c r="G125" s="106"/>
      <c r="H125" s="106"/>
      <c r="I125" s="106"/>
      <c r="J125" s="106"/>
      <c r="K125" s="94"/>
      <c r="L125" s="94"/>
      <c r="M125" s="94"/>
      <c r="N125" s="94"/>
      <c r="O125" s="94" t="str">
        <f t="shared" si="71"/>
        <v/>
      </c>
      <c r="P125" s="94" t="str">
        <f t="shared" si="72"/>
        <v/>
      </c>
      <c r="Q125" s="94" t="str">
        <f t="shared" si="73"/>
        <v/>
      </c>
      <c r="R125" s="94" t="str">
        <f t="shared" si="74"/>
        <v/>
      </c>
      <c r="S125" s="94" t="str">
        <f t="shared" si="75"/>
        <v/>
      </c>
      <c r="T125" s="94" t="str">
        <f t="shared" si="76"/>
        <v/>
      </c>
      <c r="U125" s="94" t="str">
        <f t="shared" si="77"/>
        <v/>
      </c>
      <c r="V125" s="94" t="str">
        <f t="shared" si="78"/>
        <v/>
      </c>
      <c r="W125" s="94" t="str">
        <f t="shared" si="79"/>
        <v/>
      </c>
      <c r="X125" s="94" t="str">
        <f t="shared" si="80"/>
        <v/>
      </c>
      <c r="Y125" s="94" t="str">
        <f t="shared" si="81"/>
        <v/>
      </c>
      <c r="Z125" s="94" t="str">
        <f t="shared" si="82"/>
        <v/>
      </c>
      <c r="AA125" s="94" t="str">
        <f t="shared" si="83"/>
        <v/>
      </c>
      <c r="AB125" s="94" t="str">
        <f t="shared" si="84"/>
        <v/>
      </c>
      <c r="AC125" s="94" t="str">
        <f t="shared" si="85"/>
        <v/>
      </c>
      <c r="AD125" s="94" t="str">
        <f t="shared" si="86"/>
        <v/>
      </c>
      <c r="AE125" s="94">
        <f t="shared" si="87"/>
        <v>0</v>
      </c>
      <c r="AG125" s="91" t="str">
        <f t="shared" si="88"/>
        <v>réduction du risque non prioritaire</v>
      </c>
      <c r="AH125" s="79"/>
      <c r="AI125" s="79"/>
      <c r="AJ125" s="79"/>
      <c r="AK125" s="79"/>
      <c r="AL125" s="80"/>
      <c r="AM125" s="79"/>
    </row>
    <row r="126" spans="1:39" ht="28.8" x14ac:dyDescent="0.3">
      <c r="A126" s="1"/>
      <c r="B126" s="31" t="s">
        <v>34</v>
      </c>
      <c r="C126" s="31"/>
      <c r="D126" s="53"/>
      <c r="E126" s="53"/>
      <c r="F126" s="53"/>
      <c r="G126" s="106"/>
      <c r="H126" s="106"/>
      <c r="I126" s="106"/>
      <c r="J126" s="106"/>
      <c r="K126" s="94"/>
      <c r="L126" s="94"/>
      <c r="M126" s="94"/>
      <c r="N126" s="94"/>
      <c r="O126" s="94" t="str">
        <f t="shared" si="71"/>
        <v/>
      </c>
      <c r="P126" s="94" t="str">
        <f t="shared" si="72"/>
        <v/>
      </c>
      <c r="Q126" s="94" t="str">
        <f t="shared" si="73"/>
        <v/>
      </c>
      <c r="R126" s="94" t="str">
        <f t="shared" si="74"/>
        <v/>
      </c>
      <c r="S126" s="94" t="str">
        <f t="shared" si="75"/>
        <v/>
      </c>
      <c r="T126" s="94" t="str">
        <f t="shared" si="76"/>
        <v/>
      </c>
      <c r="U126" s="94" t="str">
        <f t="shared" si="77"/>
        <v/>
      </c>
      <c r="V126" s="94" t="str">
        <f t="shared" si="78"/>
        <v/>
      </c>
      <c r="W126" s="94" t="str">
        <f t="shared" si="79"/>
        <v/>
      </c>
      <c r="X126" s="94" t="str">
        <f t="shared" si="80"/>
        <v/>
      </c>
      <c r="Y126" s="94" t="str">
        <f t="shared" si="81"/>
        <v/>
      </c>
      <c r="Z126" s="94" t="str">
        <f t="shared" si="82"/>
        <v/>
      </c>
      <c r="AA126" s="94" t="str">
        <f t="shared" si="83"/>
        <v/>
      </c>
      <c r="AB126" s="94" t="str">
        <f t="shared" si="84"/>
        <v/>
      </c>
      <c r="AC126" s="94" t="str">
        <f t="shared" si="85"/>
        <v/>
      </c>
      <c r="AD126" s="94" t="str">
        <f t="shared" si="86"/>
        <v/>
      </c>
      <c r="AE126" s="94">
        <f t="shared" si="87"/>
        <v>0</v>
      </c>
      <c r="AG126" s="91" t="str">
        <f t="shared" si="88"/>
        <v>réduction du risque non prioritaire</v>
      </c>
      <c r="AH126" s="79"/>
      <c r="AI126" s="79"/>
      <c r="AJ126" s="79"/>
      <c r="AK126" s="79"/>
      <c r="AL126" s="80"/>
      <c r="AM126" s="79"/>
    </row>
    <row r="127" spans="1:39" x14ac:dyDescent="0.3">
      <c r="A127" s="131" t="s">
        <v>35</v>
      </c>
      <c r="B127" s="132"/>
      <c r="C127" s="90"/>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4"/>
    </row>
    <row r="128" spans="1:39" ht="15" x14ac:dyDescent="0.3">
      <c r="A128" s="35"/>
      <c r="B128" s="36" t="s">
        <v>36</v>
      </c>
      <c r="C128" s="36"/>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8"/>
    </row>
    <row r="129" spans="1:39" ht="28.8" x14ac:dyDescent="0.3">
      <c r="A129" s="1"/>
      <c r="B129" s="31" t="s">
        <v>37</v>
      </c>
      <c r="C129" s="31"/>
      <c r="D129" s="53"/>
      <c r="E129" s="53"/>
      <c r="F129" s="53"/>
      <c r="G129" s="106"/>
      <c r="H129" s="106"/>
      <c r="I129" s="106"/>
      <c r="J129" s="106"/>
      <c r="K129" s="94"/>
      <c r="L129" s="94"/>
      <c r="M129" s="94"/>
      <c r="N129" s="94"/>
      <c r="O129" s="94" t="str">
        <f t="shared" ref="O129:O148" si="89">IF((G129="x")*AND(K129="x"),"0","")</f>
        <v/>
      </c>
      <c r="P129" s="94" t="str">
        <f t="shared" ref="P129:P148" si="90">IF((G129="x")*AND(L129="x"),0,"")</f>
        <v/>
      </c>
      <c r="Q129" s="94" t="str">
        <f t="shared" ref="Q129:Q148" si="91">IF((G129="x")*AND(M129="x"),1,"")</f>
        <v/>
      </c>
      <c r="R129" s="94" t="str">
        <f t="shared" ref="R129:R148" si="92">IF((G129="x")*AND(N129="x"),1,"")</f>
        <v/>
      </c>
      <c r="S129" s="94" t="str">
        <f t="shared" ref="S129:S148" si="93">IF((H129="x")*AND(K129="x"),0,"")</f>
        <v/>
      </c>
      <c r="T129" s="94" t="str">
        <f t="shared" ref="T129:T148" si="94">IF((H129="x")*AND(L129="x"),0,"")</f>
        <v/>
      </c>
      <c r="U129" s="94" t="str">
        <f t="shared" ref="U129:U148" si="95">IF((H129="x")*AND(M129="x"),1,"")</f>
        <v/>
      </c>
      <c r="V129" s="94" t="str">
        <f t="shared" ref="V129:V148" si="96">IF((H129="x")*AND(N129="x"),1,"")</f>
        <v/>
      </c>
      <c r="W129" s="94" t="str">
        <f t="shared" ref="W129:W148" si="97">IF((I129="x")*AND(K129="x"),0,"")</f>
        <v/>
      </c>
      <c r="X129" s="94" t="str">
        <f t="shared" ref="X129:X148" si="98">IF((I129="x")*AND(L129="x"),1,"")</f>
        <v/>
      </c>
      <c r="Y129" s="94" t="str">
        <f t="shared" ref="Y129:Y148" si="99">IF((I129="x")*AND(M129="x"),1,"")</f>
        <v/>
      </c>
      <c r="Z129" s="94" t="str">
        <f t="shared" ref="Z129:Z148" si="100">IF((I129="x")*AND(N129="x"),1,"")</f>
        <v/>
      </c>
      <c r="AA129" s="94" t="str">
        <f t="shared" ref="AA129:AA148" si="101">IF((J129="x")*AND(K129="x"),1,"")</f>
        <v/>
      </c>
      <c r="AB129" s="94" t="str">
        <f t="shared" ref="AB129:AB148" si="102">IF((J129="x")*AND(L129="x"),1,"")</f>
        <v/>
      </c>
      <c r="AC129" s="94" t="str">
        <f t="shared" ref="AC129:AC148" si="103">IF((J129="x")*AND(M129="x"),1,"")</f>
        <v/>
      </c>
      <c r="AD129" s="94" t="str">
        <f t="shared" ref="AD129:AD148" si="104">IF((J129="x")*AND(N129="x"),1,"")</f>
        <v/>
      </c>
      <c r="AE129" s="94">
        <f t="shared" ref="AE129:AE148" si="105">SUM(O129:AD129)</f>
        <v>0</v>
      </c>
      <c r="AG129" s="91" t="str">
        <f t="shared" ref="AG129:AG148" si="106">IF(AE129=0,"réduction du risque non prioritaire","réduction du risque prioritaire")</f>
        <v>réduction du risque non prioritaire</v>
      </c>
      <c r="AH129" s="79"/>
      <c r="AI129" s="79"/>
      <c r="AJ129" s="79"/>
      <c r="AK129" s="79"/>
      <c r="AL129" s="80"/>
      <c r="AM129" s="79"/>
    </row>
    <row r="130" spans="1:39" ht="15" x14ac:dyDescent="0.3">
      <c r="A130" s="11"/>
      <c r="B130" s="39" t="s">
        <v>38</v>
      </c>
      <c r="C130" s="97"/>
      <c r="D130" s="42"/>
      <c r="E130" s="18"/>
      <c r="F130" s="18"/>
      <c r="G130" s="18"/>
      <c r="H130" s="18"/>
      <c r="I130" s="18"/>
      <c r="J130" s="18"/>
      <c r="K130" s="18"/>
      <c r="L130" s="18"/>
      <c r="M130" s="18"/>
      <c r="N130" s="18"/>
      <c r="O130" s="94" t="str">
        <f t="shared" si="89"/>
        <v/>
      </c>
      <c r="P130" s="94" t="str">
        <f t="shared" si="90"/>
        <v/>
      </c>
      <c r="Q130" s="94" t="str">
        <f t="shared" si="91"/>
        <v/>
      </c>
      <c r="R130" s="94" t="str">
        <f t="shared" si="92"/>
        <v/>
      </c>
      <c r="S130" s="94" t="str">
        <f t="shared" si="93"/>
        <v/>
      </c>
      <c r="T130" s="94" t="str">
        <f t="shared" si="94"/>
        <v/>
      </c>
      <c r="U130" s="94" t="str">
        <f t="shared" si="95"/>
        <v/>
      </c>
      <c r="V130" s="94" t="str">
        <f t="shared" si="96"/>
        <v/>
      </c>
      <c r="W130" s="94" t="str">
        <f t="shared" si="97"/>
        <v/>
      </c>
      <c r="X130" s="94" t="str">
        <f t="shared" si="98"/>
        <v/>
      </c>
      <c r="Y130" s="94" t="str">
        <f t="shared" si="99"/>
        <v/>
      </c>
      <c r="Z130" s="94" t="str">
        <f t="shared" si="100"/>
        <v/>
      </c>
      <c r="AA130" s="94" t="str">
        <f t="shared" si="101"/>
        <v/>
      </c>
      <c r="AB130" s="94" t="str">
        <f t="shared" si="102"/>
        <v/>
      </c>
      <c r="AC130" s="94" t="str">
        <f t="shared" si="103"/>
        <v/>
      </c>
      <c r="AD130" s="94" t="str">
        <f t="shared" si="104"/>
        <v/>
      </c>
      <c r="AE130" s="94">
        <f t="shared" si="105"/>
        <v>0</v>
      </c>
      <c r="AG130" s="110"/>
      <c r="AH130" s="18"/>
      <c r="AI130" s="18"/>
      <c r="AJ130" s="18"/>
      <c r="AK130" s="18"/>
      <c r="AL130" s="18"/>
      <c r="AM130" s="19"/>
    </row>
    <row r="131" spans="1:39" ht="28.8" x14ac:dyDescent="0.3">
      <c r="A131" s="13"/>
      <c r="B131" s="40" t="s">
        <v>39</v>
      </c>
      <c r="C131" s="40"/>
      <c r="D131" s="86"/>
      <c r="E131" s="53"/>
      <c r="F131" s="53"/>
      <c r="G131" s="106"/>
      <c r="H131" s="106"/>
      <c r="I131" s="106"/>
      <c r="J131" s="106"/>
      <c r="K131" s="94"/>
      <c r="L131" s="94"/>
      <c r="M131" s="94"/>
      <c r="N131" s="94"/>
      <c r="O131" s="94" t="str">
        <f t="shared" si="89"/>
        <v/>
      </c>
      <c r="P131" s="94" t="str">
        <f t="shared" si="90"/>
        <v/>
      </c>
      <c r="Q131" s="94" t="str">
        <f t="shared" si="91"/>
        <v/>
      </c>
      <c r="R131" s="94" t="str">
        <f t="shared" si="92"/>
        <v/>
      </c>
      <c r="S131" s="94" t="str">
        <f t="shared" si="93"/>
        <v/>
      </c>
      <c r="T131" s="94" t="str">
        <f t="shared" si="94"/>
        <v/>
      </c>
      <c r="U131" s="94" t="str">
        <f t="shared" si="95"/>
        <v/>
      </c>
      <c r="V131" s="94" t="str">
        <f t="shared" si="96"/>
        <v/>
      </c>
      <c r="W131" s="94" t="str">
        <f t="shared" si="97"/>
        <v/>
      </c>
      <c r="X131" s="94" t="str">
        <f t="shared" si="98"/>
        <v/>
      </c>
      <c r="Y131" s="94" t="str">
        <f t="shared" si="99"/>
        <v/>
      </c>
      <c r="Z131" s="94" t="str">
        <f t="shared" si="100"/>
        <v/>
      </c>
      <c r="AA131" s="94" t="str">
        <f t="shared" si="101"/>
        <v/>
      </c>
      <c r="AB131" s="94" t="str">
        <f t="shared" si="102"/>
        <v/>
      </c>
      <c r="AC131" s="94" t="str">
        <f t="shared" si="103"/>
        <v/>
      </c>
      <c r="AD131" s="94" t="str">
        <f t="shared" si="104"/>
        <v/>
      </c>
      <c r="AE131" s="94">
        <f t="shared" si="105"/>
        <v>0</v>
      </c>
      <c r="AG131" s="91" t="str">
        <f t="shared" si="106"/>
        <v>réduction du risque non prioritaire</v>
      </c>
      <c r="AH131" s="79"/>
      <c r="AI131" s="79"/>
      <c r="AJ131" s="79"/>
      <c r="AK131" s="79"/>
      <c r="AL131" s="80"/>
      <c r="AM131" s="79"/>
    </row>
    <row r="132" spans="1:39" ht="28.8" x14ac:dyDescent="0.3">
      <c r="A132" s="15"/>
      <c r="B132" s="41" t="s">
        <v>40</v>
      </c>
      <c r="C132" s="41"/>
      <c r="D132" s="86"/>
      <c r="E132" s="53"/>
      <c r="F132" s="53"/>
      <c r="G132" s="106"/>
      <c r="H132" s="106"/>
      <c r="I132" s="106"/>
      <c r="J132" s="106"/>
      <c r="K132" s="94"/>
      <c r="L132" s="94"/>
      <c r="M132" s="94"/>
      <c r="N132" s="94"/>
      <c r="O132" s="94" t="str">
        <f t="shared" si="89"/>
        <v/>
      </c>
      <c r="P132" s="94" t="str">
        <f t="shared" si="90"/>
        <v/>
      </c>
      <c r="Q132" s="94" t="str">
        <f t="shared" si="91"/>
        <v/>
      </c>
      <c r="R132" s="94" t="str">
        <f t="shared" si="92"/>
        <v/>
      </c>
      <c r="S132" s="94" t="str">
        <f t="shared" si="93"/>
        <v/>
      </c>
      <c r="T132" s="94" t="str">
        <f t="shared" si="94"/>
        <v/>
      </c>
      <c r="U132" s="94" t="str">
        <f t="shared" si="95"/>
        <v/>
      </c>
      <c r="V132" s="94" t="str">
        <f t="shared" si="96"/>
        <v/>
      </c>
      <c r="W132" s="94" t="str">
        <f t="shared" si="97"/>
        <v/>
      </c>
      <c r="X132" s="94" t="str">
        <f t="shared" si="98"/>
        <v/>
      </c>
      <c r="Y132" s="94" t="str">
        <f t="shared" si="99"/>
        <v/>
      </c>
      <c r="Z132" s="94" t="str">
        <f t="shared" si="100"/>
        <v/>
      </c>
      <c r="AA132" s="94" t="str">
        <f t="shared" si="101"/>
        <v/>
      </c>
      <c r="AB132" s="94" t="str">
        <f t="shared" si="102"/>
        <v/>
      </c>
      <c r="AC132" s="94" t="str">
        <f t="shared" si="103"/>
        <v/>
      </c>
      <c r="AD132" s="94" t="str">
        <f t="shared" si="104"/>
        <v/>
      </c>
      <c r="AE132" s="94">
        <f t="shared" si="105"/>
        <v>0</v>
      </c>
      <c r="AG132" s="91" t="str">
        <f t="shared" si="106"/>
        <v>réduction du risque non prioritaire</v>
      </c>
      <c r="AH132" s="79"/>
      <c r="AI132" s="79"/>
      <c r="AJ132" s="79"/>
      <c r="AK132" s="79"/>
      <c r="AL132" s="80"/>
      <c r="AM132" s="79"/>
    </row>
    <row r="133" spans="1:39" ht="28.8" x14ac:dyDescent="0.3">
      <c r="A133" s="1"/>
      <c r="B133" s="31" t="s">
        <v>41</v>
      </c>
      <c r="C133" s="31"/>
      <c r="D133" s="86"/>
      <c r="E133" s="53"/>
      <c r="F133" s="53"/>
      <c r="G133" s="106"/>
      <c r="H133" s="106"/>
      <c r="I133" s="106"/>
      <c r="J133" s="106"/>
      <c r="K133" s="94"/>
      <c r="L133" s="94"/>
      <c r="M133" s="94"/>
      <c r="N133" s="94"/>
      <c r="O133" s="94" t="str">
        <f t="shared" si="89"/>
        <v/>
      </c>
      <c r="P133" s="94" t="str">
        <f t="shared" si="90"/>
        <v/>
      </c>
      <c r="Q133" s="94" t="str">
        <f t="shared" si="91"/>
        <v/>
      </c>
      <c r="R133" s="94" t="str">
        <f t="shared" si="92"/>
        <v/>
      </c>
      <c r="S133" s="94" t="str">
        <f t="shared" si="93"/>
        <v/>
      </c>
      <c r="T133" s="94" t="str">
        <f t="shared" si="94"/>
        <v/>
      </c>
      <c r="U133" s="94" t="str">
        <f t="shared" si="95"/>
        <v/>
      </c>
      <c r="V133" s="94" t="str">
        <f t="shared" si="96"/>
        <v/>
      </c>
      <c r="W133" s="94" t="str">
        <f t="shared" si="97"/>
        <v/>
      </c>
      <c r="X133" s="94" t="str">
        <f t="shared" si="98"/>
        <v/>
      </c>
      <c r="Y133" s="94" t="str">
        <f t="shared" si="99"/>
        <v/>
      </c>
      <c r="Z133" s="94" t="str">
        <f t="shared" si="100"/>
        <v/>
      </c>
      <c r="AA133" s="94" t="str">
        <f t="shared" si="101"/>
        <v/>
      </c>
      <c r="AB133" s="94" t="str">
        <f t="shared" si="102"/>
        <v/>
      </c>
      <c r="AC133" s="94" t="str">
        <f t="shared" si="103"/>
        <v/>
      </c>
      <c r="AD133" s="94" t="str">
        <f t="shared" si="104"/>
        <v/>
      </c>
      <c r="AE133" s="94">
        <f t="shared" si="105"/>
        <v>0</v>
      </c>
      <c r="AG133" s="91" t="str">
        <f t="shared" si="106"/>
        <v>réduction du risque non prioritaire</v>
      </c>
      <c r="AH133" s="79"/>
      <c r="AI133" s="79"/>
      <c r="AJ133" s="79"/>
      <c r="AK133" s="79"/>
      <c r="AL133" s="80"/>
      <c r="AM133" s="79"/>
    </row>
    <row r="134" spans="1:39" ht="28.8" x14ac:dyDescent="0.3">
      <c r="A134" s="1"/>
      <c r="B134" s="31" t="s">
        <v>42</v>
      </c>
      <c r="C134" s="31"/>
      <c r="D134" s="86"/>
      <c r="E134" s="53"/>
      <c r="F134" s="53"/>
      <c r="G134" s="106"/>
      <c r="H134" s="106"/>
      <c r="I134" s="106"/>
      <c r="J134" s="106"/>
      <c r="K134" s="94"/>
      <c r="L134" s="94"/>
      <c r="M134" s="94"/>
      <c r="N134" s="94"/>
      <c r="O134" s="94" t="str">
        <f t="shared" si="89"/>
        <v/>
      </c>
      <c r="P134" s="94" t="str">
        <f t="shared" si="90"/>
        <v/>
      </c>
      <c r="Q134" s="94" t="str">
        <f t="shared" si="91"/>
        <v/>
      </c>
      <c r="R134" s="94" t="str">
        <f t="shared" si="92"/>
        <v/>
      </c>
      <c r="S134" s="94" t="str">
        <f t="shared" si="93"/>
        <v/>
      </c>
      <c r="T134" s="94" t="str">
        <f t="shared" si="94"/>
        <v/>
      </c>
      <c r="U134" s="94" t="str">
        <f t="shared" si="95"/>
        <v/>
      </c>
      <c r="V134" s="94" t="str">
        <f t="shared" si="96"/>
        <v/>
      </c>
      <c r="W134" s="94" t="str">
        <f t="shared" si="97"/>
        <v/>
      </c>
      <c r="X134" s="94" t="str">
        <f t="shared" si="98"/>
        <v/>
      </c>
      <c r="Y134" s="94" t="str">
        <f t="shared" si="99"/>
        <v/>
      </c>
      <c r="Z134" s="94" t="str">
        <f t="shared" si="100"/>
        <v/>
      </c>
      <c r="AA134" s="94" t="str">
        <f t="shared" si="101"/>
        <v/>
      </c>
      <c r="AB134" s="94" t="str">
        <f t="shared" si="102"/>
        <v/>
      </c>
      <c r="AC134" s="94" t="str">
        <f t="shared" si="103"/>
        <v/>
      </c>
      <c r="AD134" s="94" t="str">
        <f t="shared" si="104"/>
        <v/>
      </c>
      <c r="AE134" s="94">
        <f t="shared" si="105"/>
        <v>0</v>
      </c>
      <c r="AG134" s="91" t="str">
        <f t="shared" si="106"/>
        <v>réduction du risque non prioritaire</v>
      </c>
      <c r="AH134" s="79"/>
      <c r="AI134" s="79"/>
      <c r="AJ134" s="79"/>
      <c r="AK134" s="79"/>
      <c r="AL134" s="80"/>
      <c r="AM134" s="79"/>
    </row>
    <row r="135" spans="1:39" ht="15" x14ac:dyDescent="0.3">
      <c r="A135" s="116" t="s">
        <v>43</v>
      </c>
      <c r="B135" s="115"/>
      <c r="C135" s="87"/>
      <c r="D135" s="43"/>
      <c r="E135" s="7"/>
      <c r="F135" s="7"/>
      <c r="G135" s="7"/>
      <c r="H135" s="7"/>
      <c r="I135" s="7"/>
      <c r="J135" s="7"/>
      <c r="K135" s="7"/>
      <c r="L135" s="7"/>
      <c r="M135" s="7"/>
      <c r="N135" s="7"/>
      <c r="O135" s="94" t="str">
        <f t="shared" si="89"/>
        <v/>
      </c>
      <c r="P135" s="94" t="str">
        <f t="shared" si="90"/>
        <v/>
      </c>
      <c r="Q135" s="94" t="str">
        <f t="shared" si="91"/>
        <v/>
      </c>
      <c r="R135" s="94" t="str">
        <f t="shared" si="92"/>
        <v/>
      </c>
      <c r="S135" s="94" t="str">
        <f t="shared" si="93"/>
        <v/>
      </c>
      <c r="T135" s="94" t="str">
        <f t="shared" si="94"/>
        <v/>
      </c>
      <c r="U135" s="94" t="str">
        <f t="shared" si="95"/>
        <v/>
      </c>
      <c r="V135" s="94" t="str">
        <f t="shared" si="96"/>
        <v/>
      </c>
      <c r="W135" s="94" t="str">
        <f t="shared" si="97"/>
        <v/>
      </c>
      <c r="X135" s="94" t="str">
        <f t="shared" si="98"/>
        <v/>
      </c>
      <c r="Y135" s="94" t="str">
        <f t="shared" si="99"/>
        <v/>
      </c>
      <c r="Z135" s="94" t="str">
        <f t="shared" si="100"/>
        <v/>
      </c>
      <c r="AA135" s="94" t="str">
        <f t="shared" si="101"/>
        <v/>
      </c>
      <c r="AB135" s="94" t="str">
        <f t="shared" si="102"/>
        <v/>
      </c>
      <c r="AC135" s="94" t="str">
        <f t="shared" si="103"/>
        <v/>
      </c>
      <c r="AD135" s="94" t="str">
        <f t="shared" si="104"/>
        <v/>
      </c>
      <c r="AE135" s="94">
        <f t="shared" si="105"/>
        <v>0</v>
      </c>
      <c r="AG135" s="103"/>
      <c r="AH135" s="7"/>
      <c r="AI135" s="7"/>
      <c r="AJ135" s="7"/>
      <c r="AK135" s="7"/>
      <c r="AL135" s="7"/>
      <c r="AM135" s="8"/>
    </row>
    <row r="136" spans="1:39" x14ac:dyDescent="0.3">
      <c r="A136" s="11"/>
      <c r="B136" s="44" t="s">
        <v>44</v>
      </c>
      <c r="C136" s="98"/>
      <c r="D136" s="17"/>
      <c r="E136" s="18"/>
      <c r="F136" s="18"/>
      <c r="G136" s="18"/>
      <c r="H136" s="18"/>
      <c r="I136" s="18"/>
      <c r="J136" s="18"/>
      <c r="K136" s="18"/>
      <c r="L136" s="18"/>
      <c r="M136" s="18"/>
      <c r="N136" s="18"/>
      <c r="O136" s="94" t="str">
        <f t="shared" si="89"/>
        <v/>
      </c>
      <c r="P136" s="94" t="str">
        <f t="shared" si="90"/>
        <v/>
      </c>
      <c r="Q136" s="94" t="str">
        <f t="shared" si="91"/>
        <v/>
      </c>
      <c r="R136" s="94" t="str">
        <f t="shared" si="92"/>
        <v/>
      </c>
      <c r="S136" s="94" t="str">
        <f t="shared" si="93"/>
        <v/>
      </c>
      <c r="T136" s="94" t="str">
        <f t="shared" si="94"/>
        <v/>
      </c>
      <c r="U136" s="94" t="str">
        <f t="shared" si="95"/>
        <v/>
      </c>
      <c r="V136" s="94" t="str">
        <f t="shared" si="96"/>
        <v/>
      </c>
      <c r="W136" s="94" t="str">
        <f t="shared" si="97"/>
        <v/>
      </c>
      <c r="X136" s="94" t="str">
        <f t="shared" si="98"/>
        <v/>
      </c>
      <c r="Y136" s="94" t="str">
        <f t="shared" si="99"/>
        <v/>
      </c>
      <c r="Z136" s="94" t="str">
        <f t="shared" si="100"/>
        <v/>
      </c>
      <c r="AA136" s="94" t="str">
        <f t="shared" si="101"/>
        <v/>
      </c>
      <c r="AB136" s="94" t="str">
        <f t="shared" si="102"/>
        <v/>
      </c>
      <c r="AC136" s="94" t="str">
        <f t="shared" si="103"/>
        <v/>
      </c>
      <c r="AD136" s="94" t="str">
        <f t="shared" si="104"/>
        <v/>
      </c>
      <c r="AE136" s="94">
        <f t="shared" si="105"/>
        <v>0</v>
      </c>
      <c r="AG136" s="110"/>
      <c r="AH136" s="18"/>
      <c r="AI136" s="18"/>
      <c r="AJ136" s="18"/>
      <c r="AK136" s="18"/>
      <c r="AL136" s="18"/>
      <c r="AM136" s="19"/>
    </row>
    <row r="137" spans="1:39" ht="28.8" x14ac:dyDescent="0.3">
      <c r="A137" s="13"/>
      <c r="B137" s="45" t="s">
        <v>46</v>
      </c>
      <c r="C137" s="45"/>
      <c r="D137" s="53"/>
      <c r="E137" s="53"/>
      <c r="F137" s="53"/>
      <c r="G137" s="106"/>
      <c r="H137" s="106"/>
      <c r="I137" s="106"/>
      <c r="J137" s="106"/>
      <c r="K137" s="94"/>
      <c r="L137" s="94"/>
      <c r="M137" s="94"/>
      <c r="N137" s="94"/>
      <c r="O137" s="94" t="str">
        <f t="shared" si="89"/>
        <v/>
      </c>
      <c r="P137" s="94" t="str">
        <f t="shared" si="90"/>
        <v/>
      </c>
      <c r="Q137" s="94" t="str">
        <f t="shared" si="91"/>
        <v/>
      </c>
      <c r="R137" s="94" t="str">
        <f t="shared" si="92"/>
        <v/>
      </c>
      <c r="S137" s="94" t="str">
        <f t="shared" si="93"/>
        <v/>
      </c>
      <c r="T137" s="94" t="str">
        <f t="shared" si="94"/>
        <v/>
      </c>
      <c r="U137" s="94" t="str">
        <f t="shared" si="95"/>
        <v/>
      </c>
      <c r="V137" s="94" t="str">
        <f t="shared" si="96"/>
        <v/>
      </c>
      <c r="W137" s="94" t="str">
        <f t="shared" si="97"/>
        <v/>
      </c>
      <c r="X137" s="94" t="str">
        <f t="shared" si="98"/>
        <v/>
      </c>
      <c r="Y137" s="94" t="str">
        <f t="shared" si="99"/>
        <v/>
      </c>
      <c r="Z137" s="94" t="str">
        <f t="shared" si="100"/>
        <v/>
      </c>
      <c r="AA137" s="94" t="str">
        <f t="shared" si="101"/>
        <v/>
      </c>
      <c r="AB137" s="94" t="str">
        <f t="shared" si="102"/>
        <v/>
      </c>
      <c r="AC137" s="94" t="str">
        <f t="shared" si="103"/>
        <v/>
      </c>
      <c r="AD137" s="94" t="str">
        <f t="shared" si="104"/>
        <v/>
      </c>
      <c r="AE137" s="94">
        <f t="shared" si="105"/>
        <v>0</v>
      </c>
      <c r="AG137" s="91" t="str">
        <f t="shared" si="106"/>
        <v>réduction du risque non prioritaire</v>
      </c>
      <c r="AH137" s="79"/>
      <c r="AI137" s="79"/>
      <c r="AJ137" s="79"/>
      <c r="AK137" s="79"/>
      <c r="AL137" s="80"/>
      <c r="AM137" s="79"/>
    </row>
    <row r="138" spans="1:39" ht="28.8" x14ac:dyDescent="0.3">
      <c r="A138" s="15"/>
      <c r="B138" s="46" t="s">
        <v>45</v>
      </c>
      <c r="C138" s="46"/>
      <c r="D138" s="53"/>
      <c r="E138" s="53"/>
      <c r="F138" s="53"/>
      <c r="G138" s="106"/>
      <c r="H138" s="106"/>
      <c r="I138" s="106"/>
      <c r="J138" s="106"/>
      <c r="K138" s="94"/>
      <c r="L138" s="94"/>
      <c r="M138" s="94"/>
      <c r="N138" s="94"/>
      <c r="O138" s="94" t="str">
        <f t="shared" si="89"/>
        <v/>
      </c>
      <c r="P138" s="94" t="str">
        <f t="shared" si="90"/>
        <v/>
      </c>
      <c r="Q138" s="94" t="str">
        <f t="shared" si="91"/>
        <v/>
      </c>
      <c r="R138" s="94" t="str">
        <f t="shared" si="92"/>
        <v/>
      </c>
      <c r="S138" s="94" t="str">
        <f t="shared" si="93"/>
        <v/>
      </c>
      <c r="T138" s="94" t="str">
        <f t="shared" si="94"/>
        <v/>
      </c>
      <c r="U138" s="94" t="str">
        <f t="shared" si="95"/>
        <v/>
      </c>
      <c r="V138" s="94" t="str">
        <f t="shared" si="96"/>
        <v/>
      </c>
      <c r="W138" s="94" t="str">
        <f t="shared" si="97"/>
        <v/>
      </c>
      <c r="X138" s="94" t="str">
        <f t="shared" si="98"/>
        <v/>
      </c>
      <c r="Y138" s="94" t="str">
        <f t="shared" si="99"/>
        <v/>
      </c>
      <c r="Z138" s="94" t="str">
        <f t="shared" si="100"/>
        <v/>
      </c>
      <c r="AA138" s="94" t="str">
        <f t="shared" si="101"/>
        <v/>
      </c>
      <c r="AB138" s="94" t="str">
        <f t="shared" si="102"/>
        <v/>
      </c>
      <c r="AC138" s="94" t="str">
        <f t="shared" si="103"/>
        <v/>
      </c>
      <c r="AD138" s="94" t="str">
        <f t="shared" si="104"/>
        <v/>
      </c>
      <c r="AE138" s="94">
        <f t="shared" si="105"/>
        <v>0</v>
      </c>
      <c r="AG138" s="91" t="str">
        <f t="shared" si="106"/>
        <v>réduction du risque non prioritaire</v>
      </c>
      <c r="AH138" s="79"/>
      <c r="AI138" s="79"/>
      <c r="AJ138" s="79"/>
      <c r="AK138" s="79"/>
      <c r="AL138" s="80"/>
      <c r="AM138" s="79"/>
    </row>
    <row r="139" spans="1:39" x14ac:dyDescent="0.3">
      <c r="A139" s="116" t="s">
        <v>47</v>
      </c>
      <c r="B139" s="115"/>
      <c r="C139" s="87"/>
      <c r="D139" s="7"/>
      <c r="E139" s="7"/>
      <c r="F139" s="7"/>
      <c r="G139" s="7"/>
      <c r="H139" s="7"/>
      <c r="I139" s="7"/>
      <c r="J139" s="7"/>
      <c r="K139" s="7"/>
      <c r="L139" s="7"/>
      <c r="M139" s="7"/>
      <c r="N139" s="7"/>
      <c r="O139" s="94" t="str">
        <f t="shared" si="89"/>
        <v/>
      </c>
      <c r="P139" s="94" t="str">
        <f t="shared" si="90"/>
        <v/>
      </c>
      <c r="Q139" s="94" t="str">
        <f t="shared" si="91"/>
        <v/>
      </c>
      <c r="R139" s="94" t="str">
        <f t="shared" si="92"/>
        <v/>
      </c>
      <c r="S139" s="94" t="str">
        <f t="shared" si="93"/>
        <v/>
      </c>
      <c r="T139" s="94" t="str">
        <f t="shared" si="94"/>
        <v/>
      </c>
      <c r="U139" s="94" t="str">
        <f t="shared" si="95"/>
        <v/>
      </c>
      <c r="V139" s="94" t="str">
        <f t="shared" si="96"/>
        <v/>
      </c>
      <c r="W139" s="94" t="str">
        <f t="shared" si="97"/>
        <v/>
      </c>
      <c r="X139" s="94" t="str">
        <f t="shared" si="98"/>
        <v/>
      </c>
      <c r="Y139" s="94" t="str">
        <f t="shared" si="99"/>
        <v/>
      </c>
      <c r="Z139" s="94" t="str">
        <f t="shared" si="100"/>
        <v/>
      </c>
      <c r="AA139" s="94" t="str">
        <f t="shared" si="101"/>
        <v/>
      </c>
      <c r="AB139" s="94" t="str">
        <f t="shared" si="102"/>
        <v/>
      </c>
      <c r="AC139" s="94" t="str">
        <f t="shared" si="103"/>
        <v/>
      </c>
      <c r="AD139" s="94" t="str">
        <f t="shared" si="104"/>
        <v/>
      </c>
      <c r="AE139" s="94">
        <f t="shared" si="105"/>
        <v>0</v>
      </c>
      <c r="AG139" s="103"/>
      <c r="AH139" s="7"/>
      <c r="AI139" s="7"/>
      <c r="AJ139" s="7"/>
      <c r="AK139" s="7"/>
      <c r="AL139" s="7"/>
      <c r="AM139" s="8"/>
    </row>
    <row r="140" spans="1:39" ht="28.8" x14ac:dyDescent="0.3">
      <c r="A140" s="1"/>
      <c r="B140" s="47" t="s">
        <v>48</v>
      </c>
      <c r="C140" s="47"/>
      <c r="D140" s="53"/>
      <c r="E140" s="53"/>
      <c r="F140" s="53"/>
      <c r="G140" s="106"/>
      <c r="H140" s="106"/>
      <c r="I140" s="106"/>
      <c r="J140" s="106"/>
      <c r="K140" s="94"/>
      <c r="L140" s="94"/>
      <c r="M140" s="94"/>
      <c r="N140" s="94"/>
      <c r="O140" s="94" t="str">
        <f t="shared" si="89"/>
        <v/>
      </c>
      <c r="P140" s="94" t="str">
        <f t="shared" si="90"/>
        <v/>
      </c>
      <c r="Q140" s="94" t="str">
        <f t="shared" si="91"/>
        <v/>
      </c>
      <c r="R140" s="94" t="str">
        <f t="shared" si="92"/>
        <v/>
      </c>
      <c r="S140" s="94" t="str">
        <f t="shared" si="93"/>
        <v/>
      </c>
      <c r="T140" s="94" t="str">
        <f t="shared" si="94"/>
        <v/>
      </c>
      <c r="U140" s="94" t="str">
        <f t="shared" si="95"/>
        <v/>
      </c>
      <c r="V140" s="94" t="str">
        <f t="shared" si="96"/>
        <v/>
      </c>
      <c r="W140" s="94" t="str">
        <f t="shared" si="97"/>
        <v/>
      </c>
      <c r="X140" s="94" t="str">
        <f t="shared" si="98"/>
        <v/>
      </c>
      <c r="Y140" s="94" t="str">
        <f t="shared" si="99"/>
        <v/>
      </c>
      <c r="Z140" s="94" t="str">
        <f t="shared" si="100"/>
        <v/>
      </c>
      <c r="AA140" s="94" t="str">
        <f t="shared" si="101"/>
        <v/>
      </c>
      <c r="AB140" s="94" t="str">
        <f t="shared" si="102"/>
        <v/>
      </c>
      <c r="AC140" s="94" t="str">
        <f t="shared" si="103"/>
        <v/>
      </c>
      <c r="AD140" s="94" t="str">
        <f t="shared" si="104"/>
        <v/>
      </c>
      <c r="AE140" s="94">
        <f t="shared" si="105"/>
        <v>0</v>
      </c>
      <c r="AG140" s="91" t="str">
        <f t="shared" si="106"/>
        <v>réduction du risque non prioritaire</v>
      </c>
      <c r="AH140" s="79"/>
      <c r="AI140" s="79"/>
      <c r="AJ140" s="79"/>
      <c r="AK140" s="79"/>
      <c r="AL140" s="80"/>
      <c r="AM140" s="79"/>
    </row>
    <row r="141" spans="1:39" x14ac:dyDescent="0.3">
      <c r="A141" s="116" t="s">
        <v>49</v>
      </c>
      <c r="B141" s="115"/>
      <c r="C141" s="87"/>
      <c r="D141" s="7"/>
      <c r="E141" s="7"/>
      <c r="F141" s="7"/>
      <c r="G141" s="7"/>
      <c r="H141" s="7"/>
      <c r="I141" s="7"/>
      <c r="J141" s="7"/>
      <c r="K141" s="7"/>
      <c r="L141" s="7"/>
      <c r="M141" s="7"/>
      <c r="N141" s="7"/>
      <c r="O141" s="94" t="str">
        <f t="shared" si="89"/>
        <v/>
      </c>
      <c r="P141" s="94" t="str">
        <f t="shared" si="90"/>
        <v/>
      </c>
      <c r="Q141" s="94" t="str">
        <f t="shared" si="91"/>
        <v/>
      </c>
      <c r="R141" s="94" t="str">
        <f t="shared" si="92"/>
        <v/>
      </c>
      <c r="S141" s="94" t="str">
        <f t="shared" si="93"/>
        <v/>
      </c>
      <c r="T141" s="94" t="str">
        <f t="shared" si="94"/>
        <v/>
      </c>
      <c r="U141" s="94" t="str">
        <f t="shared" si="95"/>
        <v/>
      </c>
      <c r="V141" s="94" t="str">
        <f t="shared" si="96"/>
        <v/>
      </c>
      <c r="W141" s="94" t="str">
        <f t="shared" si="97"/>
        <v/>
      </c>
      <c r="X141" s="94" t="str">
        <f t="shared" si="98"/>
        <v/>
      </c>
      <c r="Y141" s="94" t="str">
        <f t="shared" si="99"/>
        <v/>
      </c>
      <c r="Z141" s="94" t="str">
        <f t="shared" si="100"/>
        <v/>
      </c>
      <c r="AA141" s="94" t="str">
        <f t="shared" si="101"/>
        <v/>
      </c>
      <c r="AB141" s="94" t="str">
        <f t="shared" si="102"/>
        <v/>
      </c>
      <c r="AC141" s="94" t="str">
        <f t="shared" si="103"/>
        <v/>
      </c>
      <c r="AD141" s="94" t="str">
        <f t="shared" si="104"/>
        <v/>
      </c>
      <c r="AE141" s="94">
        <f t="shared" si="105"/>
        <v>0</v>
      </c>
      <c r="AG141" s="103"/>
      <c r="AH141" s="7"/>
      <c r="AI141" s="7"/>
      <c r="AJ141" s="7"/>
      <c r="AK141" s="7"/>
      <c r="AL141" s="7"/>
      <c r="AM141" s="8"/>
    </row>
    <row r="142" spans="1:39" ht="28.8" x14ac:dyDescent="0.3">
      <c r="A142" s="1"/>
      <c r="B142" s="9" t="s">
        <v>107</v>
      </c>
      <c r="C142" s="9"/>
      <c r="D142" s="53"/>
      <c r="E142" s="53"/>
      <c r="F142" s="53"/>
      <c r="G142" s="106"/>
      <c r="H142" s="106"/>
      <c r="I142" s="106"/>
      <c r="J142" s="106"/>
      <c r="K142" s="94"/>
      <c r="L142" s="94"/>
      <c r="M142" s="94"/>
      <c r="N142" s="94"/>
      <c r="O142" s="94" t="str">
        <f t="shared" si="89"/>
        <v/>
      </c>
      <c r="P142" s="94" t="str">
        <f t="shared" si="90"/>
        <v/>
      </c>
      <c r="Q142" s="94" t="str">
        <f t="shared" si="91"/>
        <v/>
      </c>
      <c r="R142" s="94" t="str">
        <f t="shared" si="92"/>
        <v/>
      </c>
      <c r="S142" s="94" t="str">
        <f t="shared" si="93"/>
        <v/>
      </c>
      <c r="T142" s="94" t="str">
        <f t="shared" si="94"/>
        <v/>
      </c>
      <c r="U142" s="94" t="str">
        <f t="shared" si="95"/>
        <v/>
      </c>
      <c r="V142" s="94" t="str">
        <f t="shared" si="96"/>
        <v/>
      </c>
      <c r="W142" s="94" t="str">
        <f t="shared" si="97"/>
        <v/>
      </c>
      <c r="X142" s="94" t="str">
        <f t="shared" si="98"/>
        <v/>
      </c>
      <c r="Y142" s="94" t="str">
        <f t="shared" si="99"/>
        <v/>
      </c>
      <c r="Z142" s="94" t="str">
        <f t="shared" si="100"/>
        <v/>
      </c>
      <c r="AA142" s="94" t="str">
        <f t="shared" si="101"/>
        <v/>
      </c>
      <c r="AB142" s="94" t="str">
        <f t="shared" si="102"/>
        <v/>
      </c>
      <c r="AC142" s="94" t="str">
        <f t="shared" si="103"/>
        <v/>
      </c>
      <c r="AD142" s="94" t="str">
        <f t="shared" si="104"/>
        <v/>
      </c>
      <c r="AE142" s="94">
        <f t="shared" si="105"/>
        <v>0</v>
      </c>
      <c r="AG142" s="91" t="str">
        <f t="shared" si="106"/>
        <v>réduction du risque non prioritaire</v>
      </c>
      <c r="AH142" s="79"/>
      <c r="AI142" s="79"/>
      <c r="AJ142" s="79"/>
      <c r="AK142" s="79"/>
      <c r="AL142" s="80"/>
      <c r="AM142" s="79"/>
    </row>
    <row r="143" spans="1:39" ht="28.8" x14ac:dyDescent="0.3">
      <c r="A143" s="1"/>
      <c r="B143" s="9" t="s">
        <v>111</v>
      </c>
      <c r="C143" s="9"/>
      <c r="D143" s="53"/>
      <c r="E143" s="53"/>
      <c r="F143" s="53"/>
      <c r="G143" s="106"/>
      <c r="H143" s="106"/>
      <c r="I143" s="106"/>
      <c r="J143" s="106"/>
      <c r="K143" s="94"/>
      <c r="L143" s="94"/>
      <c r="M143" s="94"/>
      <c r="N143" s="94"/>
      <c r="O143" s="94" t="str">
        <f t="shared" si="89"/>
        <v/>
      </c>
      <c r="P143" s="94" t="str">
        <f t="shared" si="90"/>
        <v/>
      </c>
      <c r="Q143" s="94" t="str">
        <f t="shared" si="91"/>
        <v/>
      </c>
      <c r="R143" s="94" t="str">
        <f t="shared" si="92"/>
        <v/>
      </c>
      <c r="S143" s="94" t="str">
        <f t="shared" si="93"/>
        <v/>
      </c>
      <c r="T143" s="94" t="str">
        <f t="shared" si="94"/>
        <v/>
      </c>
      <c r="U143" s="94" t="str">
        <f t="shared" si="95"/>
        <v/>
      </c>
      <c r="V143" s="94" t="str">
        <f t="shared" si="96"/>
        <v/>
      </c>
      <c r="W143" s="94" t="str">
        <f t="shared" si="97"/>
        <v/>
      </c>
      <c r="X143" s="94" t="str">
        <f t="shared" si="98"/>
        <v/>
      </c>
      <c r="Y143" s="94" t="str">
        <f t="shared" si="99"/>
        <v/>
      </c>
      <c r="Z143" s="94" t="str">
        <f t="shared" si="100"/>
        <v/>
      </c>
      <c r="AA143" s="94" t="str">
        <f t="shared" si="101"/>
        <v/>
      </c>
      <c r="AB143" s="94" t="str">
        <f t="shared" si="102"/>
        <v/>
      </c>
      <c r="AC143" s="94" t="str">
        <f t="shared" si="103"/>
        <v/>
      </c>
      <c r="AD143" s="94" t="str">
        <f t="shared" si="104"/>
        <v/>
      </c>
      <c r="AE143" s="94">
        <f t="shared" si="105"/>
        <v>0</v>
      </c>
      <c r="AG143" s="91" t="str">
        <f t="shared" si="106"/>
        <v>réduction du risque non prioritaire</v>
      </c>
      <c r="AH143" s="79"/>
      <c r="AI143" s="79"/>
      <c r="AJ143" s="79"/>
      <c r="AK143" s="79"/>
      <c r="AL143" s="80"/>
      <c r="AM143" s="79"/>
    </row>
    <row r="144" spans="1:39" ht="28.8" hidden="1" x14ac:dyDescent="0.3">
      <c r="A144" s="1"/>
      <c r="B144" s="9" t="s">
        <v>108</v>
      </c>
      <c r="C144" s="9"/>
      <c r="D144" s="53"/>
      <c r="E144" s="53"/>
      <c r="F144" s="53"/>
      <c r="G144" s="106"/>
      <c r="H144" s="106"/>
      <c r="I144" s="106"/>
      <c r="J144" s="106"/>
      <c r="K144" s="94"/>
      <c r="L144" s="94"/>
      <c r="M144" s="94"/>
      <c r="N144" s="94"/>
      <c r="O144" s="94" t="str">
        <f t="shared" si="89"/>
        <v/>
      </c>
      <c r="P144" s="94" t="str">
        <f t="shared" si="90"/>
        <v/>
      </c>
      <c r="Q144" s="94" t="str">
        <f t="shared" si="91"/>
        <v/>
      </c>
      <c r="R144" s="94" t="str">
        <f t="shared" si="92"/>
        <v/>
      </c>
      <c r="S144" s="94" t="str">
        <f t="shared" si="93"/>
        <v/>
      </c>
      <c r="T144" s="94" t="str">
        <f t="shared" si="94"/>
        <v/>
      </c>
      <c r="U144" s="94" t="str">
        <f t="shared" si="95"/>
        <v/>
      </c>
      <c r="V144" s="94" t="str">
        <f t="shared" si="96"/>
        <v/>
      </c>
      <c r="W144" s="94" t="str">
        <f t="shared" si="97"/>
        <v/>
      </c>
      <c r="X144" s="94" t="str">
        <f t="shared" si="98"/>
        <v/>
      </c>
      <c r="Y144" s="94" t="str">
        <f t="shared" si="99"/>
        <v/>
      </c>
      <c r="Z144" s="94" t="str">
        <f t="shared" si="100"/>
        <v/>
      </c>
      <c r="AA144" s="94" t="str">
        <f t="shared" si="101"/>
        <v/>
      </c>
      <c r="AB144" s="94" t="str">
        <f t="shared" si="102"/>
        <v/>
      </c>
      <c r="AC144" s="94" t="str">
        <f t="shared" si="103"/>
        <v/>
      </c>
      <c r="AD144" s="94" t="str">
        <f t="shared" si="104"/>
        <v/>
      </c>
      <c r="AE144" s="94">
        <f t="shared" si="105"/>
        <v>0</v>
      </c>
      <c r="AG144" s="91" t="str">
        <f t="shared" si="106"/>
        <v>réduction du risque non prioritaire</v>
      </c>
      <c r="AH144" s="79"/>
      <c r="AI144" s="79"/>
      <c r="AJ144" s="79"/>
      <c r="AK144" s="79"/>
      <c r="AL144" s="80"/>
      <c r="AM144" s="79"/>
    </row>
    <row r="145" spans="1:39" ht="28.8" hidden="1" x14ac:dyDescent="0.3">
      <c r="A145" s="1"/>
      <c r="B145" s="10" t="s">
        <v>91</v>
      </c>
      <c r="C145" s="10"/>
      <c r="D145" s="53"/>
      <c r="E145" s="53"/>
      <c r="F145" s="53"/>
      <c r="G145" s="106"/>
      <c r="H145" s="106"/>
      <c r="I145" s="106"/>
      <c r="J145" s="106"/>
      <c r="K145" s="94"/>
      <c r="L145" s="94"/>
      <c r="M145" s="94"/>
      <c r="N145" s="94"/>
      <c r="O145" s="94" t="str">
        <f t="shared" si="89"/>
        <v/>
      </c>
      <c r="P145" s="94" t="str">
        <f t="shared" si="90"/>
        <v/>
      </c>
      <c r="Q145" s="94" t="str">
        <f t="shared" si="91"/>
        <v/>
      </c>
      <c r="R145" s="94" t="str">
        <f t="shared" si="92"/>
        <v/>
      </c>
      <c r="S145" s="94" t="str">
        <f t="shared" si="93"/>
        <v/>
      </c>
      <c r="T145" s="94" t="str">
        <f t="shared" si="94"/>
        <v/>
      </c>
      <c r="U145" s="94" t="str">
        <f t="shared" si="95"/>
        <v/>
      </c>
      <c r="V145" s="94" t="str">
        <f t="shared" si="96"/>
        <v/>
      </c>
      <c r="W145" s="94" t="str">
        <f t="shared" si="97"/>
        <v/>
      </c>
      <c r="X145" s="94" t="str">
        <f t="shared" si="98"/>
        <v/>
      </c>
      <c r="Y145" s="94" t="str">
        <f t="shared" si="99"/>
        <v/>
      </c>
      <c r="Z145" s="94" t="str">
        <f t="shared" si="100"/>
        <v/>
      </c>
      <c r="AA145" s="94" t="str">
        <f t="shared" si="101"/>
        <v/>
      </c>
      <c r="AB145" s="94" t="str">
        <f t="shared" si="102"/>
        <v/>
      </c>
      <c r="AC145" s="94" t="str">
        <f t="shared" si="103"/>
        <v/>
      </c>
      <c r="AD145" s="94" t="str">
        <f t="shared" si="104"/>
        <v/>
      </c>
      <c r="AE145" s="94">
        <f t="shared" si="105"/>
        <v>0</v>
      </c>
      <c r="AG145" s="91" t="str">
        <f t="shared" si="106"/>
        <v>réduction du risque non prioritaire</v>
      </c>
      <c r="AH145" s="79"/>
      <c r="AI145" s="79"/>
      <c r="AJ145" s="79"/>
      <c r="AK145" s="79"/>
      <c r="AL145" s="80"/>
      <c r="AM145" s="79"/>
    </row>
    <row r="146" spans="1:39" ht="28.8" x14ac:dyDescent="0.3">
      <c r="A146" s="1"/>
      <c r="B146" s="10" t="s">
        <v>109</v>
      </c>
      <c r="C146" s="10"/>
      <c r="D146" s="53"/>
      <c r="E146" s="53"/>
      <c r="F146" s="53"/>
      <c r="G146" s="106"/>
      <c r="H146" s="106"/>
      <c r="I146" s="106"/>
      <c r="J146" s="106"/>
      <c r="K146" s="94"/>
      <c r="L146" s="94"/>
      <c r="M146" s="94"/>
      <c r="N146" s="94"/>
      <c r="O146" s="94" t="str">
        <f t="shared" si="89"/>
        <v/>
      </c>
      <c r="P146" s="94" t="str">
        <f t="shared" si="90"/>
        <v/>
      </c>
      <c r="Q146" s="94" t="str">
        <f t="shared" si="91"/>
        <v/>
      </c>
      <c r="R146" s="94" t="str">
        <f t="shared" si="92"/>
        <v/>
      </c>
      <c r="S146" s="94" t="str">
        <f t="shared" si="93"/>
        <v/>
      </c>
      <c r="T146" s="94" t="str">
        <f t="shared" si="94"/>
        <v/>
      </c>
      <c r="U146" s="94" t="str">
        <f t="shared" si="95"/>
        <v/>
      </c>
      <c r="V146" s="94" t="str">
        <f t="shared" si="96"/>
        <v/>
      </c>
      <c r="W146" s="94" t="str">
        <f t="shared" si="97"/>
        <v/>
      </c>
      <c r="X146" s="94" t="str">
        <f t="shared" si="98"/>
        <v/>
      </c>
      <c r="Y146" s="94" t="str">
        <f t="shared" si="99"/>
        <v/>
      </c>
      <c r="Z146" s="94" t="str">
        <f t="shared" si="100"/>
        <v/>
      </c>
      <c r="AA146" s="94" t="str">
        <f t="shared" si="101"/>
        <v/>
      </c>
      <c r="AB146" s="94" t="str">
        <f t="shared" si="102"/>
        <v/>
      </c>
      <c r="AC146" s="94" t="str">
        <f t="shared" si="103"/>
        <v/>
      </c>
      <c r="AD146" s="94" t="str">
        <f t="shared" si="104"/>
        <v/>
      </c>
      <c r="AE146" s="94">
        <f t="shared" si="105"/>
        <v>0</v>
      </c>
      <c r="AG146" s="91" t="str">
        <f t="shared" si="106"/>
        <v>réduction du risque non prioritaire</v>
      </c>
      <c r="AH146" s="79"/>
      <c r="AI146" s="79"/>
      <c r="AJ146" s="79"/>
      <c r="AK146" s="79"/>
      <c r="AL146" s="80"/>
      <c r="AM146" s="79"/>
    </row>
    <row r="147" spans="1:39" ht="28.8" x14ac:dyDescent="0.3">
      <c r="A147" s="1"/>
      <c r="B147" s="10" t="s">
        <v>110</v>
      </c>
      <c r="C147" s="10"/>
      <c r="D147" s="53"/>
      <c r="E147" s="53"/>
      <c r="F147" s="53"/>
      <c r="G147" s="106"/>
      <c r="H147" s="106"/>
      <c r="I147" s="106"/>
      <c r="J147" s="106"/>
      <c r="K147" s="94"/>
      <c r="L147" s="94"/>
      <c r="M147" s="94"/>
      <c r="N147" s="94"/>
      <c r="O147" s="94" t="str">
        <f t="shared" si="89"/>
        <v/>
      </c>
      <c r="P147" s="94" t="str">
        <f t="shared" si="90"/>
        <v/>
      </c>
      <c r="Q147" s="94" t="str">
        <f t="shared" si="91"/>
        <v/>
      </c>
      <c r="R147" s="94" t="str">
        <f t="shared" si="92"/>
        <v/>
      </c>
      <c r="S147" s="94" t="str">
        <f t="shared" si="93"/>
        <v/>
      </c>
      <c r="T147" s="94" t="str">
        <f t="shared" si="94"/>
        <v/>
      </c>
      <c r="U147" s="94" t="str">
        <f t="shared" si="95"/>
        <v/>
      </c>
      <c r="V147" s="94" t="str">
        <f t="shared" si="96"/>
        <v/>
      </c>
      <c r="W147" s="94" t="str">
        <f t="shared" si="97"/>
        <v/>
      </c>
      <c r="X147" s="94" t="str">
        <f t="shared" si="98"/>
        <v/>
      </c>
      <c r="Y147" s="94" t="str">
        <f t="shared" si="99"/>
        <v/>
      </c>
      <c r="Z147" s="94" t="str">
        <f t="shared" si="100"/>
        <v/>
      </c>
      <c r="AA147" s="94" t="str">
        <f t="shared" si="101"/>
        <v/>
      </c>
      <c r="AB147" s="94" t="str">
        <f t="shared" si="102"/>
        <v/>
      </c>
      <c r="AC147" s="94" t="str">
        <f t="shared" si="103"/>
        <v/>
      </c>
      <c r="AD147" s="94" t="str">
        <f t="shared" si="104"/>
        <v/>
      </c>
      <c r="AE147" s="94">
        <f t="shared" si="105"/>
        <v>0</v>
      </c>
      <c r="AG147" s="91" t="str">
        <f t="shared" si="106"/>
        <v>réduction du risque non prioritaire</v>
      </c>
      <c r="AH147" s="79"/>
      <c r="AI147" s="79"/>
      <c r="AJ147" s="79"/>
      <c r="AK147" s="79"/>
      <c r="AL147" s="80"/>
      <c r="AM147" s="79"/>
    </row>
    <row r="148" spans="1:39" ht="28.8" x14ac:dyDescent="0.3">
      <c r="A148" s="1"/>
      <c r="B148" s="10" t="s">
        <v>112</v>
      </c>
      <c r="C148" s="10"/>
      <c r="D148" s="53"/>
      <c r="E148" s="53"/>
      <c r="F148" s="53"/>
      <c r="G148" s="106"/>
      <c r="H148" s="106"/>
      <c r="I148" s="106"/>
      <c r="J148" s="106"/>
      <c r="K148" s="94"/>
      <c r="L148" s="94"/>
      <c r="M148" s="94"/>
      <c r="N148" s="94"/>
      <c r="O148" s="94" t="str">
        <f t="shared" si="89"/>
        <v/>
      </c>
      <c r="P148" s="94" t="str">
        <f t="shared" si="90"/>
        <v/>
      </c>
      <c r="Q148" s="94" t="str">
        <f t="shared" si="91"/>
        <v/>
      </c>
      <c r="R148" s="94" t="str">
        <f t="shared" si="92"/>
        <v/>
      </c>
      <c r="S148" s="94" t="str">
        <f t="shared" si="93"/>
        <v/>
      </c>
      <c r="T148" s="94" t="str">
        <f t="shared" si="94"/>
        <v/>
      </c>
      <c r="U148" s="94" t="str">
        <f t="shared" si="95"/>
        <v/>
      </c>
      <c r="V148" s="94" t="str">
        <f t="shared" si="96"/>
        <v/>
      </c>
      <c r="W148" s="94" t="str">
        <f t="shared" si="97"/>
        <v/>
      </c>
      <c r="X148" s="94" t="str">
        <f t="shared" si="98"/>
        <v/>
      </c>
      <c r="Y148" s="94" t="str">
        <f t="shared" si="99"/>
        <v/>
      </c>
      <c r="Z148" s="94" t="str">
        <f t="shared" si="100"/>
        <v/>
      </c>
      <c r="AA148" s="94" t="str">
        <f t="shared" si="101"/>
        <v/>
      </c>
      <c r="AB148" s="94" t="str">
        <f t="shared" si="102"/>
        <v/>
      </c>
      <c r="AC148" s="94" t="str">
        <f t="shared" si="103"/>
        <v/>
      </c>
      <c r="AD148" s="94" t="str">
        <f t="shared" si="104"/>
        <v/>
      </c>
      <c r="AE148" s="94">
        <f t="shared" si="105"/>
        <v>0</v>
      </c>
      <c r="AG148" s="91" t="str">
        <f t="shared" si="106"/>
        <v>réduction du risque non prioritaire</v>
      </c>
      <c r="AH148" s="79"/>
      <c r="AI148" s="79"/>
      <c r="AJ148" s="79"/>
      <c r="AK148" s="79"/>
      <c r="AL148" s="80"/>
      <c r="AM148" s="79"/>
    </row>
  </sheetData>
  <mergeCells count="31">
    <mergeCell ref="C1:F1"/>
    <mergeCell ref="K1:N1"/>
    <mergeCell ref="G1:J1"/>
    <mergeCell ref="AK5:AL5"/>
    <mergeCell ref="AK1:AL1"/>
    <mergeCell ref="A83:B83"/>
    <mergeCell ref="A27:B27"/>
    <mergeCell ref="A61:B61"/>
    <mergeCell ref="A84:B84"/>
    <mergeCell ref="A88:B88"/>
    <mergeCell ref="A117:B117"/>
    <mergeCell ref="A127:B127"/>
    <mergeCell ref="A135:B135"/>
    <mergeCell ref="A139:B139"/>
    <mergeCell ref="A141:B141"/>
    <mergeCell ref="AM1:AM2"/>
    <mergeCell ref="AM75:AM76"/>
    <mergeCell ref="A68:AI68"/>
    <mergeCell ref="A112:B112"/>
    <mergeCell ref="A75:B76"/>
    <mergeCell ref="D75:D76"/>
    <mergeCell ref="E75:E76"/>
    <mergeCell ref="F75:AL75"/>
    <mergeCell ref="F110:AL110"/>
    <mergeCell ref="A1:B2"/>
    <mergeCell ref="D110:D111"/>
    <mergeCell ref="E110:E111"/>
    <mergeCell ref="A54:B54"/>
    <mergeCell ref="A102:B102"/>
    <mergeCell ref="A105:B105"/>
    <mergeCell ref="A4:B4"/>
  </mergeCells>
  <printOptions horizontalCentered="1" verticalCentered="1"/>
  <pageMargins left="0" right="0" top="0" bottom="0" header="0.31496062992125984" footer="0.31496062992125984"/>
  <pageSetup paperSize="8" scale="73" fitToHeight="2"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N110"/>
  <sheetViews>
    <sheetView topLeftCell="B1" zoomScaleNormal="100" workbookViewId="0">
      <selection activeCell="BN1" sqref="BN1:BO1048576"/>
    </sheetView>
  </sheetViews>
  <sheetFormatPr baseColWidth="10" defaultRowHeight="14.4" x14ac:dyDescent="0.3"/>
  <cols>
    <col min="1" max="1" width="0" style="151" hidden="1" customWidth="1"/>
    <col min="2" max="2" width="40" style="151" customWidth="1"/>
    <col min="3" max="3" width="40.109375" style="151" customWidth="1"/>
    <col min="4" max="4" width="10.77734375" style="182" customWidth="1"/>
    <col min="5" max="31" width="10.77734375" style="151" customWidth="1"/>
    <col min="32" max="33" width="14" style="151" customWidth="1"/>
    <col min="34" max="38" width="11.5546875" style="151"/>
    <col min="39" max="39" width="16.6640625" style="151" customWidth="1"/>
    <col min="40" max="47" width="11.5546875" style="151" hidden="1" customWidth="1"/>
    <col min="48" max="48" width="14" style="151" hidden="1" customWidth="1"/>
    <col min="49" max="64" width="11.5546875" style="151" hidden="1" customWidth="1"/>
    <col min="65" max="65" width="40.44140625" style="151" customWidth="1"/>
    <col min="66" max="66" width="47.6640625" style="151" customWidth="1"/>
    <col min="67" max="16384" width="11.5546875" style="151"/>
  </cols>
  <sheetData>
    <row r="1" spans="1:66" ht="90.6" customHeight="1" x14ac:dyDescent="0.3">
      <c r="A1" s="145" t="s">
        <v>161</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7"/>
      <c r="AE1" s="148"/>
      <c r="AF1" s="149"/>
      <c r="AG1" s="150"/>
      <c r="AH1" s="149"/>
      <c r="AI1" s="150"/>
      <c r="AJ1" s="149"/>
      <c r="AK1" s="150"/>
      <c r="AL1" s="149"/>
      <c r="AM1" s="150"/>
      <c r="BM1" s="146"/>
      <c r="BN1" s="146"/>
    </row>
    <row r="2" spans="1:66" ht="31.5" customHeight="1" x14ac:dyDescent="0.3">
      <c r="A2" s="152"/>
      <c r="B2" s="153" t="s">
        <v>162</v>
      </c>
      <c r="C2" s="154" t="s">
        <v>163</v>
      </c>
      <c r="D2" s="155" t="s">
        <v>164</v>
      </c>
      <c r="E2" s="155" t="s">
        <v>165</v>
      </c>
      <c r="F2" s="155" t="s">
        <v>166</v>
      </c>
      <c r="G2" s="155" t="s">
        <v>167</v>
      </c>
      <c r="H2" s="155" t="s">
        <v>168</v>
      </c>
      <c r="I2" s="155" t="s">
        <v>169</v>
      </c>
      <c r="J2" s="155" t="s">
        <v>170</v>
      </c>
      <c r="K2" s="155" t="s">
        <v>171</v>
      </c>
      <c r="L2" s="155" t="s">
        <v>172</v>
      </c>
      <c r="M2" s="155" t="s">
        <v>173</v>
      </c>
      <c r="N2" s="155" t="s">
        <v>174</v>
      </c>
      <c r="O2" s="155" t="s">
        <v>175</v>
      </c>
      <c r="P2" s="155" t="s">
        <v>176</v>
      </c>
      <c r="Q2" s="155" t="s">
        <v>177</v>
      </c>
      <c r="R2" s="155" t="s">
        <v>178</v>
      </c>
      <c r="S2" s="155" t="s">
        <v>179</v>
      </c>
      <c r="T2" s="155" t="s">
        <v>180</v>
      </c>
      <c r="U2" s="155" t="s">
        <v>181</v>
      </c>
      <c r="V2" s="155" t="s">
        <v>182</v>
      </c>
      <c r="W2" s="155" t="s">
        <v>183</v>
      </c>
      <c r="X2" s="155" t="s">
        <v>184</v>
      </c>
      <c r="Y2" s="155" t="s">
        <v>185</v>
      </c>
      <c r="Z2" s="155" t="s">
        <v>186</v>
      </c>
      <c r="AA2" s="155" t="s">
        <v>187</v>
      </c>
      <c r="AB2" s="155" t="s">
        <v>188</v>
      </c>
      <c r="AC2" s="155" t="s">
        <v>189</v>
      </c>
      <c r="AD2" s="155" t="s">
        <v>190</v>
      </c>
      <c r="AE2" s="156" t="s">
        <v>191</v>
      </c>
      <c r="AF2" s="157"/>
      <c r="AG2" s="157"/>
      <c r="AH2" s="157"/>
      <c r="AI2" s="156" t="s">
        <v>192</v>
      </c>
      <c r="AJ2" s="157"/>
      <c r="AK2" s="157"/>
      <c r="AL2" s="157"/>
      <c r="AM2" s="158" t="s">
        <v>193</v>
      </c>
      <c r="BM2" s="146"/>
      <c r="BN2" s="146"/>
    </row>
    <row r="3" spans="1:66" ht="47.25" customHeight="1" x14ac:dyDescent="0.3">
      <c r="A3" s="159"/>
      <c r="B3" s="160"/>
      <c r="C3" s="161"/>
      <c r="D3" s="162" t="s">
        <v>194</v>
      </c>
      <c r="E3" s="162" t="s">
        <v>194</v>
      </c>
      <c r="F3" s="162" t="s">
        <v>194</v>
      </c>
      <c r="G3" s="162" t="s">
        <v>194</v>
      </c>
      <c r="H3" s="162" t="s">
        <v>194</v>
      </c>
      <c r="I3" s="162" t="s">
        <v>194</v>
      </c>
      <c r="J3" s="162" t="s">
        <v>194</v>
      </c>
      <c r="K3" s="162" t="s">
        <v>194</v>
      </c>
      <c r="L3" s="162" t="s">
        <v>194</v>
      </c>
      <c r="M3" s="162" t="s">
        <v>194</v>
      </c>
      <c r="N3" s="162" t="s">
        <v>194</v>
      </c>
      <c r="O3" s="162" t="s">
        <v>194</v>
      </c>
      <c r="P3" s="162" t="s">
        <v>194</v>
      </c>
      <c r="Q3" s="162" t="s">
        <v>194</v>
      </c>
      <c r="R3" s="162" t="s">
        <v>194</v>
      </c>
      <c r="S3" s="162" t="s">
        <v>194</v>
      </c>
      <c r="T3" s="162" t="s">
        <v>194</v>
      </c>
      <c r="U3" s="162" t="s">
        <v>194</v>
      </c>
      <c r="V3" s="162" t="s">
        <v>194</v>
      </c>
      <c r="W3" s="162" t="s">
        <v>194</v>
      </c>
      <c r="X3" s="162" t="s">
        <v>194</v>
      </c>
      <c r="Y3" s="162" t="s">
        <v>194</v>
      </c>
      <c r="Z3" s="162" t="s">
        <v>194</v>
      </c>
      <c r="AA3" s="162" t="s">
        <v>194</v>
      </c>
      <c r="AB3" s="162" t="s">
        <v>194</v>
      </c>
      <c r="AC3" s="162" t="s">
        <v>194</v>
      </c>
      <c r="AD3" s="162" t="s">
        <v>194</v>
      </c>
      <c r="AE3" s="163" t="s">
        <v>195</v>
      </c>
      <c r="AF3" s="163" t="s">
        <v>196</v>
      </c>
      <c r="AG3" s="163" t="s">
        <v>197</v>
      </c>
      <c r="AH3" s="163" t="s">
        <v>198</v>
      </c>
      <c r="AI3" s="163" t="s">
        <v>199</v>
      </c>
      <c r="AJ3" s="163" t="s">
        <v>200</v>
      </c>
      <c r="AK3" s="163" t="s">
        <v>201</v>
      </c>
      <c r="AL3" s="163" t="s">
        <v>202</v>
      </c>
      <c r="AM3" s="164"/>
      <c r="BM3" s="165" t="s">
        <v>203</v>
      </c>
      <c r="BN3" s="165" t="s">
        <v>204</v>
      </c>
    </row>
    <row r="4" spans="1:66" ht="12" customHeight="1" x14ac:dyDescent="0.3">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6"/>
      <c r="AE4" s="166"/>
      <c r="AF4" s="166"/>
      <c r="AG4" s="166"/>
      <c r="AH4" s="166"/>
      <c r="AI4" s="166"/>
      <c r="AJ4" s="166"/>
      <c r="AK4" s="166"/>
      <c r="AL4" s="166"/>
      <c r="AM4" s="166"/>
      <c r="BM4" s="146"/>
      <c r="BN4" s="146"/>
    </row>
    <row r="5" spans="1:66" ht="38.25" customHeight="1" x14ac:dyDescent="0.3">
      <c r="A5" s="167"/>
      <c r="B5" s="168" t="s">
        <v>205</v>
      </c>
      <c r="C5" s="168" t="s">
        <v>206</v>
      </c>
      <c r="D5" s="169"/>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1"/>
      <c r="AK5" s="170"/>
      <c r="AL5" s="170"/>
      <c r="AM5" s="172" t="str">
        <f>IF(BL5=0,"Réduction du risque non prioritaire","Réduction du risque nécessaire")</f>
        <v>Réduction du risque non prioritaire</v>
      </c>
      <c r="AN5" s="173" t="str">
        <f>IF(AE5="","","A")</f>
        <v/>
      </c>
      <c r="AO5" s="173" t="str">
        <f>IF(AF5="","","B")</f>
        <v/>
      </c>
      <c r="AP5" s="173" t="str">
        <f>IF(AG5="","","C")</f>
        <v/>
      </c>
      <c r="AQ5" s="173" t="str">
        <f>IF(AH5="","","D")</f>
        <v/>
      </c>
      <c r="AR5" s="173" t="str">
        <f>IF(AI5="","","E")</f>
        <v/>
      </c>
      <c r="AS5" s="173" t="str">
        <f>IF(AJ5="","","F")</f>
        <v/>
      </c>
      <c r="AT5" s="173" t="str">
        <f>IF(AK5="","","G")</f>
        <v/>
      </c>
      <c r="AU5" s="173" t="str">
        <f>IF(AL5="","","H")</f>
        <v/>
      </c>
      <c r="AV5" s="173" t="b">
        <f>IF(AN5="A",IF(AR5="E",0,""))</f>
        <v>0</v>
      </c>
      <c r="AW5" s="173" t="b">
        <f>IF(AN5="A",IF(AS5="F",0,""))</f>
        <v>0</v>
      </c>
      <c r="AX5" s="173" t="b">
        <f>IF(AN5="A",IF(AT5="G",1,""))</f>
        <v>0</v>
      </c>
      <c r="AY5" s="173" t="b">
        <f>IF(AN5="A",IF(AU5="H",1,""))</f>
        <v>0</v>
      </c>
      <c r="AZ5" s="173" t="b">
        <f>IF(AO5="B",IF(AR5="E",0,""))</f>
        <v>0</v>
      </c>
      <c r="BA5" s="173" t="b">
        <f>IF(AO5="B",IF(AS5="F",0,""))</f>
        <v>0</v>
      </c>
      <c r="BB5" s="173" t="b">
        <f>IF(AO5="B",IF(AT5="G",1,""))</f>
        <v>0</v>
      </c>
      <c r="BC5" s="173" t="b">
        <f>IF(AO5="B",IF(AU5="H",1,""))</f>
        <v>0</v>
      </c>
      <c r="BD5" s="173" t="b">
        <f>IF(AP5="C",IF(AR5="E",0,""))</f>
        <v>0</v>
      </c>
      <c r="BE5" s="173" t="b">
        <f>IF(AP5="C",IF(AS5="F",1,""))</f>
        <v>0</v>
      </c>
      <c r="BF5" s="173" t="b">
        <f>IF(AP5="C",IF(AT5="G",1,""))</f>
        <v>0</v>
      </c>
      <c r="BG5" s="173" t="b">
        <f>IF(AP5="C",IF(AU5="H",1,""))</f>
        <v>0</v>
      </c>
      <c r="BH5" s="173" t="b">
        <f>IF(AQ5="D",IF(AR5="E",1,""))</f>
        <v>0</v>
      </c>
      <c r="BI5" s="173" t="b">
        <f>IF(AQ5="D",IF(AS5="F",1,""))</f>
        <v>0</v>
      </c>
      <c r="BJ5" s="173" t="b">
        <f>IF(AQ5="D",IF(AT5="G",1,""))</f>
        <v>0</v>
      </c>
      <c r="BK5" s="173" t="b">
        <f>IF(AQ5="D",IF(AU5="H",1,""))</f>
        <v>0</v>
      </c>
      <c r="BL5" s="173">
        <f>SUM(AV5:BK5)</f>
        <v>0</v>
      </c>
      <c r="BM5" s="174"/>
      <c r="BN5" s="174"/>
    </row>
    <row r="6" spans="1:66" ht="43.2" x14ac:dyDescent="0.3">
      <c r="A6" s="175"/>
      <c r="B6" s="168" t="s">
        <v>205</v>
      </c>
      <c r="C6" s="168" t="s">
        <v>207</v>
      </c>
      <c r="D6" s="169"/>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1"/>
      <c r="AK6" s="170"/>
      <c r="AL6" s="170"/>
      <c r="AM6" s="172" t="str">
        <f>IF(BL6=0,"Réduction du risque non prioritaire","Réduction du risque nécessaire")</f>
        <v>Réduction du risque non prioritaire</v>
      </c>
      <c r="AN6" s="173" t="str">
        <f>IF(AE6="","","A")</f>
        <v/>
      </c>
      <c r="AO6" s="173" t="str">
        <f>IF(AF6="","","B")</f>
        <v/>
      </c>
      <c r="AP6" s="173" t="str">
        <f>IF(AG6="","","C")</f>
        <v/>
      </c>
      <c r="AQ6" s="173" t="str">
        <f>IF(AH6="","","D")</f>
        <v/>
      </c>
      <c r="AR6" s="173" t="str">
        <f>IF(AI6="","","E")</f>
        <v/>
      </c>
      <c r="AS6" s="173" t="str">
        <f>IF(AJ6="","","F")</f>
        <v/>
      </c>
      <c r="AT6" s="173" t="str">
        <f>IF(AK6="","","G")</f>
        <v/>
      </c>
      <c r="AU6" s="173" t="str">
        <f>IF(AL6="","","H")</f>
        <v/>
      </c>
      <c r="AV6" s="173" t="b">
        <f>IF(AN6="A",IF(AR6="E",0,""))</f>
        <v>0</v>
      </c>
      <c r="AW6" s="173" t="b">
        <f>IF(AN6="A",IF(AS6="F",0,""))</f>
        <v>0</v>
      </c>
      <c r="AX6" s="173" t="b">
        <f>IF(AN6="A",IF(AT6="G",1,""))</f>
        <v>0</v>
      </c>
      <c r="AY6" s="173" t="b">
        <f>IF(AN6="A",IF(AU6="H",1,""))</f>
        <v>0</v>
      </c>
      <c r="AZ6" s="173" t="b">
        <f>IF(AO6="B",IF(AR6="E",0,""))</f>
        <v>0</v>
      </c>
      <c r="BA6" s="173" t="b">
        <f>IF(AO6="B",IF(AS6="F",0,""))</f>
        <v>0</v>
      </c>
      <c r="BB6" s="173" t="b">
        <f>IF(AO6="B",IF(AT6="G",1,""))</f>
        <v>0</v>
      </c>
      <c r="BC6" s="173" t="b">
        <f>IF(AO6="B",IF(AU6="H",1,""))</f>
        <v>0</v>
      </c>
      <c r="BD6" s="173" t="b">
        <f>IF(AP6="C",IF(AR6="E",0,""))</f>
        <v>0</v>
      </c>
      <c r="BE6" s="173" t="b">
        <f>IF(AP6="C",IF(AS6="F",1,""))</f>
        <v>0</v>
      </c>
      <c r="BF6" s="173" t="b">
        <f>IF(AP6="C",IF(AT6="G",1,""))</f>
        <v>0</v>
      </c>
      <c r="BG6" s="173" t="b">
        <f>IF(AP6="C",IF(AU6="H",1,""))</f>
        <v>0</v>
      </c>
      <c r="BH6" s="173" t="b">
        <f>IF(AQ6="D",IF(AR6="E",1,""))</f>
        <v>0</v>
      </c>
      <c r="BI6" s="173" t="b">
        <f>IF(AQ6="D",IF(AS6="F",1,""))</f>
        <v>0</v>
      </c>
      <c r="BJ6" s="173" t="b">
        <f>IF(AQ6="D",IF(AT6="G",1,""))</f>
        <v>0</v>
      </c>
      <c r="BK6" s="173" t="b">
        <f>IF(AQ6="D",IF(AU6="H",1,""))</f>
        <v>0</v>
      </c>
      <c r="BL6" s="173">
        <f>SUM(AV6:BK6)</f>
        <v>0</v>
      </c>
      <c r="BM6" s="174"/>
      <c r="BN6" s="174"/>
    </row>
    <row r="7" spans="1:66" ht="43.2" x14ac:dyDescent="0.3">
      <c r="A7" s="175"/>
      <c r="B7" s="168" t="s">
        <v>205</v>
      </c>
      <c r="C7" s="168" t="s">
        <v>208</v>
      </c>
      <c r="D7" s="169"/>
      <c r="E7" s="176"/>
      <c r="F7" s="170"/>
      <c r="G7" s="170"/>
      <c r="H7" s="170"/>
      <c r="I7" s="170"/>
      <c r="J7" s="170"/>
      <c r="K7" s="170"/>
      <c r="L7" s="170"/>
      <c r="M7" s="170"/>
      <c r="N7" s="170"/>
      <c r="O7" s="170"/>
      <c r="P7" s="170"/>
      <c r="Q7" s="170"/>
      <c r="R7" s="170"/>
      <c r="S7" s="170"/>
      <c r="T7" s="170"/>
      <c r="U7" s="170"/>
      <c r="V7" s="170"/>
      <c r="W7" s="170"/>
      <c r="X7" s="170"/>
      <c r="Y7" s="170"/>
      <c r="Z7" s="170"/>
      <c r="AA7" s="170"/>
      <c r="AB7" s="170"/>
      <c r="AC7" s="170"/>
      <c r="AD7" s="170"/>
      <c r="AE7" s="170"/>
      <c r="AF7" s="170"/>
      <c r="AG7" s="170"/>
      <c r="AH7" s="170"/>
      <c r="AI7" s="170"/>
      <c r="AJ7" s="171"/>
      <c r="AK7" s="170"/>
      <c r="AL7" s="170"/>
      <c r="AM7" s="172" t="str">
        <f t="shared" ref="AM7:AM70" si="0">IF(BL7=0,"Réduction du risque non prioritaire","Réduction du risque nécessaire")</f>
        <v>Réduction du risque non prioritaire</v>
      </c>
      <c r="AN7" s="173" t="str">
        <f t="shared" ref="AN7:AN70" si="1">IF(AE7="","","A")</f>
        <v/>
      </c>
      <c r="AO7" s="173" t="str">
        <f t="shared" ref="AO7:AO70" si="2">IF(AF7="","","B")</f>
        <v/>
      </c>
      <c r="AP7" s="173" t="str">
        <f t="shared" ref="AP7:AP70" si="3">IF(AG7="","","C")</f>
        <v/>
      </c>
      <c r="AQ7" s="173" t="str">
        <f t="shared" ref="AQ7:AQ70" si="4">IF(AH7="","","D")</f>
        <v/>
      </c>
      <c r="AR7" s="173" t="str">
        <f t="shared" ref="AR7:AR70" si="5">IF(AI7="","","E")</f>
        <v/>
      </c>
      <c r="AS7" s="173" t="str">
        <f t="shared" ref="AS7:AS70" si="6">IF(AJ7="","","F")</f>
        <v/>
      </c>
      <c r="AT7" s="173" t="str">
        <f t="shared" ref="AT7:AT70" si="7">IF(AK7="","","G")</f>
        <v/>
      </c>
      <c r="AU7" s="173" t="str">
        <f t="shared" ref="AU7:AU70" si="8">IF(AL7="","","H")</f>
        <v/>
      </c>
      <c r="AV7" s="173" t="b">
        <f t="shared" ref="AV7:AV70" si="9">IF(AN7="A",IF(AR7="E",0,""))</f>
        <v>0</v>
      </c>
      <c r="AW7" s="173" t="b">
        <f t="shared" ref="AW7:AW70" si="10">IF(AN7="A",IF(AS7="F",0,""))</f>
        <v>0</v>
      </c>
      <c r="AX7" s="173" t="b">
        <f t="shared" ref="AX7:AX70" si="11">IF(AN7="A",IF(AT7="G",1,""))</f>
        <v>0</v>
      </c>
      <c r="AY7" s="173" t="b">
        <f t="shared" ref="AY7:AY70" si="12">IF(AN7="A",IF(AU7="H",1,""))</f>
        <v>0</v>
      </c>
      <c r="AZ7" s="173" t="b">
        <f t="shared" ref="AZ7:AZ70" si="13">IF(AO7="B",IF(AR7="E",0,""))</f>
        <v>0</v>
      </c>
      <c r="BA7" s="173" t="b">
        <f t="shared" ref="BA7:BA70" si="14">IF(AO7="B",IF(AS7="F",0,""))</f>
        <v>0</v>
      </c>
      <c r="BB7" s="173" t="b">
        <f t="shared" ref="BB7:BB70" si="15">IF(AO7="B",IF(AT7="G",1,""))</f>
        <v>0</v>
      </c>
      <c r="BC7" s="173" t="b">
        <f t="shared" ref="BC7:BC70" si="16">IF(AO7="B",IF(AU7="H",1,""))</f>
        <v>0</v>
      </c>
      <c r="BD7" s="173" t="b">
        <f t="shared" ref="BD7:BD70" si="17">IF(AP7="C",IF(AR7="E",0,""))</f>
        <v>0</v>
      </c>
      <c r="BE7" s="173" t="b">
        <f t="shared" ref="BE7:BE70" si="18">IF(AP7="C",IF(AS7="F",1,""))</f>
        <v>0</v>
      </c>
      <c r="BF7" s="173" t="b">
        <f t="shared" ref="BF7:BF70" si="19">IF(AP7="C",IF(AT7="G",1,""))</f>
        <v>0</v>
      </c>
      <c r="BG7" s="173" t="b">
        <f t="shared" ref="BG7:BG70" si="20">IF(AP7="C",IF(AU7="H",1,""))</f>
        <v>0</v>
      </c>
      <c r="BH7" s="173" t="b">
        <f t="shared" ref="BH7:BH70" si="21">IF(AQ7="D",IF(AR7="E",1,""))</f>
        <v>0</v>
      </c>
      <c r="BI7" s="173" t="b">
        <f t="shared" ref="BI7:BI70" si="22">IF(AQ7="D",IF(AS7="F",1,""))</f>
        <v>0</v>
      </c>
      <c r="BJ7" s="173" t="b">
        <f t="shared" ref="BJ7:BJ70" si="23">IF(AQ7="D",IF(AT7="G",1,""))</f>
        <v>0</v>
      </c>
      <c r="BK7" s="173" t="b">
        <f t="shared" ref="BK7:BK70" si="24">IF(AQ7="D",IF(AU7="H",1,""))</f>
        <v>0</v>
      </c>
      <c r="BL7" s="173">
        <f t="shared" ref="BL7:BL70" si="25">SUM(AV7:BK7)</f>
        <v>0</v>
      </c>
      <c r="BM7" s="174"/>
      <c r="BN7" s="174"/>
    </row>
    <row r="8" spans="1:66" ht="54" x14ac:dyDescent="0.3">
      <c r="A8" s="175"/>
      <c r="B8" s="177" t="s">
        <v>209</v>
      </c>
      <c r="C8" s="177" t="s">
        <v>210</v>
      </c>
      <c r="D8" s="169"/>
      <c r="E8" s="170"/>
      <c r="F8" s="170"/>
      <c r="G8" s="170"/>
      <c r="H8" s="170"/>
      <c r="I8" s="170"/>
      <c r="J8" s="170"/>
      <c r="K8" s="170"/>
      <c r="L8" s="170"/>
      <c r="M8" s="170"/>
      <c r="N8" s="170"/>
      <c r="O8" s="170"/>
      <c r="P8" s="170"/>
      <c r="Q8" s="170"/>
      <c r="R8" s="170"/>
      <c r="S8" s="170"/>
      <c r="T8" s="170"/>
      <c r="U8" s="170"/>
      <c r="V8" s="170"/>
      <c r="W8" s="170"/>
      <c r="X8" s="170"/>
      <c r="Y8" s="170"/>
      <c r="Z8" s="170"/>
      <c r="AA8" s="170"/>
      <c r="AB8" s="170"/>
      <c r="AC8" s="170"/>
      <c r="AD8" s="170"/>
      <c r="AE8" s="170"/>
      <c r="AF8" s="170"/>
      <c r="AG8" s="170"/>
      <c r="AH8" s="170"/>
      <c r="AI8" s="170"/>
      <c r="AJ8" s="171"/>
      <c r="AK8" s="170"/>
      <c r="AL8" s="170"/>
      <c r="AM8" s="172" t="str">
        <f t="shared" si="0"/>
        <v>Réduction du risque non prioritaire</v>
      </c>
      <c r="AN8" s="173" t="str">
        <f t="shared" si="1"/>
        <v/>
      </c>
      <c r="AO8" s="173" t="str">
        <f t="shared" si="2"/>
        <v/>
      </c>
      <c r="AP8" s="173" t="str">
        <f t="shared" si="3"/>
        <v/>
      </c>
      <c r="AQ8" s="173" t="str">
        <f t="shared" si="4"/>
        <v/>
      </c>
      <c r="AR8" s="173" t="str">
        <f t="shared" si="5"/>
        <v/>
      </c>
      <c r="AS8" s="173" t="str">
        <f t="shared" si="6"/>
        <v/>
      </c>
      <c r="AT8" s="173" t="str">
        <f t="shared" si="7"/>
        <v/>
      </c>
      <c r="AU8" s="173" t="str">
        <f t="shared" si="8"/>
        <v/>
      </c>
      <c r="AV8" s="173" t="b">
        <f t="shared" si="9"/>
        <v>0</v>
      </c>
      <c r="AW8" s="173" t="b">
        <f t="shared" si="10"/>
        <v>0</v>
      </c>
      <c r="AX8" s="173" t="b">
        <f t="shared" si="11"/>
        <v>0</v>
      </c>
      <c r="AY8" s="173" t="b">
        <f t="shared" si="12"/>
        <v>0</v>
      </c>
      <c r="AZ8" s="173" t="b">
        <f t="shared" si="13"/>
        <v>0</v>
      </c>
      <c r="BA8" s="173" t="b">
        <f t="shared" si="14"/>
        <v>0</v>
      </c>
      <c r="BB8" s="173" t="b">
        <f t="shared" si="15"/>
        <v>0</v>
      </c>
      <c r="BC8" s="173" t="b">
        <f t="shared" si="16"/>
        <v>0</v>
      </c>
      <c r="BD8" s="173" t="b">
        <f t="shared" si="17"/>
        <v>0</v>
      </c>
      <c r="BE8" s="173" t="b">
        <f t="shared" si="18"/>
        <v>0</v>
      </c>
      <c r="BF8" s="173" t="b">
        <f t="shared" si="19"/>
        <v>0</v>
      </c>
      <c r="BG8" s="173" t="b">
        <f t="shared" si="20"/>
        <v>0</v>
      </c>
      <c r="BH8" s="173" t="b">
        <f t="shared" si="21"/>
        <v>0</v>
      </c>
      <c r="BI8" s="173" t="b">
        <f t="shared" si="22"/>
        <v>0</v>
      </c>
      <c r="BJ8" s="173" t="b">
        <f t="shared" si="23"/>
        <v>0</v>
      </c>
      <c r="BK8" s="173" t="b">
        <f t="shared" si="24"/>
        <v>0</v>
      </c>
      <c r="BL8" s="173">
        <f t="shared" si="25"/>
        <v>0</v>
      </c>
      <c r="BM8" s="174"/>
      <c r="BN8" s="174"/>
    </row>
    <row r="9" spans="1:66" ht="54" x14ac:dyDescent="0.3">
      <c r="A9" s="175"/>
      <c r="B9" s="177" t="s">
        <v>209</v>
      </c>
      <c r="C9" s="177" t="s">
        <v>211</v>
      </c>
      <c r="D9" s="169"/>
      <c r="E9" s="170"/>
      <c r="F9" s="170"/>
      <c r="G9" s="170"/>
      <c r="H9" s="170"/>
      <c r="I9" s="170"/>
      <c r="J9" s="170"/>
      <c r="K9" s="170"/>
      <c r="L9" s="170"/>
      <c r="M9" s="170"/>
      <c r="N9" s="170"/>
      <c r="O9" s="170"/>
      <c r="P9" s="170"/>
      <c r="Q9" s="170"/>
      <c r="R9" s="170"/>
      <c r="S9" s="170"/>
      <c r="T9" s="170"/>
      <c r="U9" s="170"/>
      <c r="V9" s="170"/>
      <c r="W9" s="170"/>
      <c r="X9" s="170"/>
      <c r="Y9" s="170"/>
      <c r="Z9" s="170"/>
      <c r="AA9" s="170"/>
      <c r="AB9" s="170"/>
      <c r="AC9" s="170"/>
      <c r="AD9" s="170"/>
      <c r="AE9" s="170"/>
      <c r="AF9" s="170"/>
      <c r="AG9" s="170"/>
      <c r="AH9" s="170"/>
      <c r="AI9" s="170"/>
      <c r="AJ9" s="171"/>
      <c r="AK9" s="170"/>
      <c r="AL9" s="170"/>
      <c r="AM9" s="172" t="str">
        <f t="shared" si="0"/>
        <v>Réduction du risque non prioritaire</v>
      </c>
      <c r="AN9" s="173" t="str">
        <f t="shared" si="1"/>
        <v/>
      </c>
      <c r="AO9" s="173" t="str">
        <f t="shared" si="2"/>
        <v/>
      </c>
      <c r="AP9" s="173" t="str">
        <f t="shared" si="3"/>
        <v/>
      </c>
      <c r="AQ9" s="173" t="str">
        <f t="shared" si="4"/>
        <v/>
      </c>
      <c r="AR9" s="173" t="str">
        <f t="shared" si="5"/>
        <v/>
      </c>
      <c r="AS9" s="173" t="str">
        <f t="shared" si="6"/>
        <v/>
      </c>
      <c r="AT9" s="173" t="str">
        <f t="shared" si="7"/>
        <v/>
      </c>
      <c r="AU9" s="173" t="str">
        <f t="shared" si="8"/>
        <v/>
      </c>
      <c r="AV9" s="173" t="b">
        <f t="shared" si="9"/>
        <v>0</v>
      </c>
      <c r="AW9" s="173" t="b">
        <f t="shared" si="10"/>
        <v>0</v>
      </c>
      <c r="AX9" s="173" t="b">
        <f t="shared" si="11"/>
        <v>0</v>
      </c>
      <c r="AY9" s="173" t="b">
        <f t="shared" si="12"/>
        <v>0</v>
      </c>
      <c r="AZ9" s="173" t="b">
        <f t="shared" si="13"/>
        <v>0</v>
      </c>
      <c r="BA9" s="173" t="b">
        <f t="shared" si="14"/>
        <v>0</v>
      </c>
      <c r="BB9" s="173" t="b">
        <f t="shared" si="15"/>
        <v>0</v>
      </c>
      <c r="BC9" s="173" t="b">
        <f t="shared" si="16"/>
        <v>0</v>
      </c>
      <c r="BD9" s="173" t="b">
        <f t="shared" si="17"/>
        <v>0</v>
      </c>
      <c r="BE9" s="173" t="b">
        <f t="shared" si="18"/>
        <v>0</v>
      </c>
      <c r="BF9" s="173" t="b">
        <f t="shared" si="19"/>
        <v>0</v>
      </c>
      <c r="BG9" s="173" t="b">
        <f t="shared" si="20"/>
        <v>0</v>
      </c>
      <c r="BH9" s="173" t="b">
        <f t="shared" si="21"/>
        <v>0</v>
      </c>
      <c r="BI9" s="173" t="b">
        <f t="shared" si="22"/>
        <v>0</v>
      </c>
      <c r="BJ9" s="173" t="b">
        <f t="shared" si="23"/>
        <v>0</v>
      </c>
      <c r="BK9" s="173" t="b">
        <f t="shared" si="24"/>
        <v>0</v>
      </c>
      <c r="BL9" s="173">
        <f t="shared" si="25"/>
        <v>0</v>
      </c>
      <c r="BM9" s="174"/>
      <c r="BN9" s="174"/>
    </row>
    <row r="10" spans="1:66" ht="43.2" x14ac:dyDescent="0.3">
      <c r="A10" s="175"/>
      <c r="B10" s="178" t="s">
        <v>212</v>
      </c>
      <c r="C10" s="178" t="s">
        <v>213</v>
      </c>
      <c r="D10" s="169"/>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1"/>
      <c r="AK10" s="170"/>
      <c r="AL10" s="170"/>
      <c r="AM10" s="172" t="str">
        <f t="shared" si="0"/>
        <v>Réduction du risque non prioritaire</v>
      </c>
      <c r="AN10" s="173" t="str">
        <f t="shared" si="1"/>
        <v/>
      </c>
      <c r="AO10" s="173" t="str">
        <f t="shared" si="2"/>
        <v/>
      </c>
      <c r="AP10" s="173" t="str">
        <f t="shared" si="3"/>
        <v/>
      </c>
      <c r="AQ10" s="173" t="str">
        <f t="shared" si="4"/>
        <v/>
      </c>
      <c r="AR10" s="173" t="str">
        <f t="shared" si="5"/>
        <v/>
      </c>
      <c r="AS10" s="173" t="str">
        <f t="shared" si="6"/>
        <v/>
      </c>
      <c r="AT10" s="173" t="str">
        <f t="shared" si="7"/>
        <v/>
      </c>
      <c r="AU10" s="173" t="str">
        <f t="shared" si="8"/>
        <v/>
      </c>
      <c r="AV10" s="173" t="b">
        <f t="shared" si="9"/>
        <v>0</v>
      </c>
      <c r="AW10" s="173" t="b">
        <f t="shared" si="10"/>
        <v>0</v>
      </c>
      <c r="AX10" s="173" t="b">
        <f t="shared" si="11"/>
        <v>0</v>
      </c>
      <c r="AY10" s="173" t="b">
        <f t="shared" si="12"/>
        <v>0</v>
      </c>
      <c r="AZ10" s="173" t="b">
        <f t="shared" si="13"/>
        <v>0</v>
      </c>
      <c r="BA10" s="173" t="b">
        <f t="shared" si="14"/>
        <v>0</v>
      </c>
      <c r="BB10" s="173" t="b">
        <f t="shared" si="15"/>
        <v>0</v>
      </c>
      <c r="BC10" s="173" t="b">
        <f t="shared" si="16"/>
        <v>0</v>
      </c>
      <c r="BD10" s="173" t="b">
        <f t="shared" si="17"/>
        <v>0</v>
      </c>
      <c r="BE10" s="173" t="b">
        <f t="shared" si="18"/>
        <v>0</v>
      </c>
      <c r="BF10" s="173" t="b">
        <f t="shared" si="19"/>
        <v>0</v>
      </c>
      <c r="BG10" s="173" t="b">
        <f t="shared" si="20"/>
        <v>0</v>
      </c>
      <c r="BH10" s="173" t="b">
        <f t="shared" si="21"/>
        <v>0</v>
      </c>
      <c r="BI10" s="173" t="b">
        <f t="shared" si="22"/>
        <v>0</v>
      </c>
      <c r="BJ10" s="173" t="b">
        <f t="shared" si="23"/>
        <v>0</v>
      </c>
      <c r="BK10" s="173" t="b">
        <f t="shared" si="24"/>
        <v>0</v>
      </c>
      <c r="BL10" s="173">
        <f t="shared" si="25"/>
        <v>0</v>
      </c>
      <c r="BM10" s="174"/>
      <c r="BN10" s="174"/>
    </row>
    <row r="11" spans="1:66" ht="43.2" x14ac:dyDescent="0.3">
      <c r="A11" s="175"/>
      <c r="B11" s="178" t="s">
        <v>214</v>
      </c>
      <c r="C11" s="178" t="s">
        <v>215</v>
      </c>
      <c r="D11" s="169"/>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1"/>
      <c r="AK11" s="170"/>
      <c r="AL11" s="170"/>
      <c r="AM11" s="172" t="str">
        <f t="shared" si="0"/>
        <v>Réduction du risque non prioritaire</v>
      </c>
      <c r="AN11" s="173" t="str">
        <f t="shared" si="1"/>
        <v/>
      </c>
      <c r="AO11" s="173" t="str">
        <f t="shared" si="2"/>
        <v/>
      </c>
      <c r="AP11" s="173" t="str">
        <f t="shared" si="3"/>
        <v/>
      </c>
      <c r="AQ11" s="173" t="str">
        <f t="shared" si="4"/>
        <v/>
      </c>
      <c r="AR11" s="173" t="str">
        <f t="shared" si="5"/>
        <v/>
      </c>
      <c r="AS11" s="173" t="str">
        <f t="shared" si="6"/>
        <v/>
      </c>
      <c r="AT11" s="173" t="str">
        <f t="shared" si="7"/>
        <v/>
      </c>
      <c r="AU11" s="173" t="str">
        <f t="shared" si="8"/>
        <v/>
      </c>
      <c r="AV11" s="173" t="b">
        <f t="shared" si="9"/>
        <v>0</v>
      </c>
      <c r="AW11" s="173" t="b">
        <f t="shared" si="10"/>
        <v>0</v>
      </c>
      <c r="AX11" s="173" t="b">
        <f t="shared" si="11"/>
        <v>0</v>
      </c>
      <c r="AY11" s="173" t="b">
        <f t="shared" si="12"/>
        <v>0</v>
      </c>
      <c r="AZ11" s="173" t="b">
        <f t="shared" si="13"/>
        <v>0</v>
      </c>
      <c r="BA11" s="173" t="b">
        <f t="shared" si="14"/>
        <v>0</v>
      </c>
      <c r="BB11" s="173" t="b">
        <f t="shared" si="15"/>
        <v>0</v>
      </c>
      <c r="BC11" s="173" t="b">
        <f t="shared" si="16"/>
        <v>0</v>
      </c>
      <c r="BD11" s="173" t="b">
        <f t="shared" si="17"/>
        <v>0</v>
      </c>
      <c r="BE11" s="173" t="b">
        <f t="shared" si="18"/>
        <v>0</v>
      </c>
      <c r="BF11" s="173" t="b">
        <f t="shared" si="19"/>
        <v>0</v>
      </c>
      <c r="BG11" s="173" t="b">
        <f t="shared" si="20"/>
        <v>0</v>
      </c>
      <c r="BH11" s="173" t="b">
        <f t="shared" si="21"/>
        <v>0</v>
      </c>
      <c r="BI11" s="173" t="b">
        <f t="shared" si="22"/>
        <v>0</v>
      </c>
      <c r="BJ11" s="173" t="b">
        <f t="shared" si="23"/>
        <v>0</v>
      </c>
      <c r="BK11" s="173" t="b">
        <f t="shared" si="24"/>
        <v>0</v>
      </c>
      <c r="BL11" s="173">
        <f t="shared" si="25"/>
        <v>0</v>
      </c>
      <c r="BM11" s="174"/>
      <c r="BN11" s="174"/>
    </row>
    <row r="12" spans="1:66" ht="43.2" x14ac:dyDescent="0.3">
      <c r="A12" s="175"/>
      <c r="B12" s="178" t="s">
        <v>212</v>
      </c>
      <c r="C12" s="178" t="s">
        <v>216</v>
      </c>
      <c r="D12" s="169"/>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1"/>
      <c r="AK12" s="170"/>
      <c r="AL12" s="170"/>
      <c r="AM12" s="172" t="str">
        <f t="shared" si="0"/>
        <v>Réduction du risque non prioritaire</v>
      </c>
      <c r="AN12" s="173" t="str">
        <f t="shared" si="1"/>
        <v/>
      </c>
      <c r="AO12" s="173" t="str">
        <f t="shared" si="2"/>
        <v/>
      </c>
      <c r="AP12" s="173" t="str">
        <f t="shared" si="3"/>
        <v/>
      </c>
      <c r="AQ12" s="173" t="str">
        <f t="shared" si="4"/>
        <v/>
      </c>
      <c r="AR12" s="173" t="str">
        <f t="shared" si="5"/>
        <v/>
      </c>
      <c r="AS12" s="173" t="str">
        <f t="shared" si="6"/>
        <v/>
      </c>
      <c r="AT12" s="173" t="str">
        <f t="shared" si="7"/>
        <v/>
      </c>
      <c r="AU12" s="173" t="str">
        <f t="shared" si="8"/>
        <v/>
      </c>
      <c r="AV12" s="173" t="b">
        <f t="shared" si="9"/>
        <v>0</v>
      </c>
      <c r="AW12" s="173" t="b">
        <f t="shared" si="10"/>
        <v>0</v>
      </c>
      <c r="AX12" s="173" t="b">
        <f t="shared" si="11"/>
        <v>0</v>
      </c>
      <c r="AY12" s="173" t="b">
        <f t="shared" si="12"/>
        <v>0</v>
      </c>
      <c r="AZ12" s="173" t="b">
        <f t="shared" si="13"/>
        <v>0</v>
      </c>
      <c r="BA12" s="173" t="b">
        <f t="shared" si="14"/>
        <v>0</v>
      </c>
      <c r="BB12" s="173" t="b">
        <f t="shared" si="15"/>
        <v>0</v>
      </c>
      <c r="BC12" s="173" t="b">
        <f t="shared" si="16"/>
        <v>0</v>
      </c>
      <c r="BD12" s="173" t="b">
        <f t="shared" si="17"/>
        <v>0</v>
      </c>
      <c r="BE12" s="173" t="b">
        <f t="shared" si="18"/>
        <v>0</v>
      </c>
      <c r="BF12" s="173" t="b">
        <f t="shared" si="19"/>
        <v>0</v>
      </c>
      <c r="BG12" s="173" t="b">
        <f t="shared" si="20"/>
        <v>0</v>
      </c>
      <c r="BH12" s="173" t="b">
        <f t="shared" si="21"/>
        <v>0</v>
      </c>
      <c r="BI12" s="173" t="b">
        <f t="shared" si="22"/>
        <v>0</v>
      </c>
      <c r="BJ12" s="173" t="b">
        <f t="shared" si="23"/>
        <v>0</v>
      </c>
      <c r="BK12" s="173" t="b">
        <f t="shared" si="24"/>
        <v>0</v>
      </c>
      <c r="BL12" s="173">
        <f t="shared" si="25"/>
        <v>0</v>
      </c>
      <c r="BM12" s="174"/>
      <c r="BN12" s="174"/>
    </row>
    <row r="13" spans="1:66" ht="43.2" x14ac:dyDescent="0.3">
      <c r="A13" s="175"/>
      <c r="B13" s="178" t="s">
        <v>212</v>
      </c>
      <c r="C13" s="178" t="s">
        <v>217</v>
      </c>
      <c r="D13" s="169"/>
      <c r="E13" s="170"/>
      <c r="F13" s="170"/>
      <c r="G13" s="170"/>
      <c r="H13" s="170"/>
      <c r="I13" s="170"/>
      <c r="J13" s="170"/>
      <c r="K13" s="170"/>
      <c r="L13" s="170"/>
      <c r="M13" s="170"/>
      <c r="N13" s="170"/>
      <c r="O13" s="170"/>
      <c r="P13" s="170"/>
      <c r="Q13" s="170"/>
      <c r="R13" s="170"/>
      <c r="S13" s="170"/>
      <c r="T13" s="170"/>
      <c r="U13" s="170"/>
      <c r="V13" s="170"/>
      <c r="W13" s="170"/>
      <c r="X13" s="170"/>
      <c r="Y13" s="170"/>
      <c r="Z13" s="170"/>
      <c r="AA13" s="170"/>
      <c r="AB13" s="170"/>
      <c r="AC13" s="170"/>
      <c r="AD13" s="170"/>
      <c r="AE13" s="170"/>
      <c r="AF13" s="170"/>
      <c r="AG13" s="170"/>
      <c r="AH13" s="170"/>
      <c r="AI13" s="170"/>
      <c r="AJ13" s="171"/>
      <c r="AK13" s="170"/>
      <c r="AL13" s="170"/>
      <c r="AM13" s="172" t="str">
        <f t="shared" si="0"/>
        <v>Réduction du risque non prioritaire</v>
      </c>
      <c r="AN13" s="173" t="str">
        <f t="shared" si="1"/>
        <v/>
      </c>
      <c r="AO13" s="173" t="str">
        <f t="shared" si="2"/>
        <v/>
      </c>
      <c r="AP13" s="173" t="str">
        <f t="shared" si="3"/>
        <v/>
      </c>
      <c r="AQ13" s="173" t="str">
        <f t="shared" si="4"/>
        <v/>
      </c>
      <c r="AR13" s="173" t="str">
        <f t="shared" si="5"/>
        <v/>
      </c>
      <c r="AS13" s="173" t="str">
        <f t="shared" si="6"/>
        <v/>
      </c>
      <c r="AT13" s="173" t="str">
        <f t="shared" si="7"/>
        <v/>
      </c>
      <c r="AU13" s="173" t="str">
        <f t="shared" si="8"/>
        <v/>
      </c>
      <c r="AV13" s="173" t="b">
        <f t="shared" si="9"/>
        <v>0</v>
      </c>
      <c r="AW13" s="173" t="b">
        <f t="shared" si="10"/>
        <v>0</v>
      </c>
      <c r="AX13" s="173" t="b">
        <f t="shared" si="11"/>
        <v>0</v>
      </c>
      <c r="AY13" s="173" t="b">
        <f t="shared" si="12"/>
        <v>0</v>
      </c>
      <c r="AZ13" s="173" t="b">
        <f t="shared" si="13"/>
        <v>0</v>
      </c>
      <c r="BA13" s="173" t="b">
        <f t="shared" si="14"/>
        <v>0</v>
      </c>
      <c r="BB13" s="173" t="b">
        <f t="shared" si="15"/>
        <v>0</v>
      </c>
      <c r="BC13" s="173" t="b">
        <f t="shared" si="16"/>
        <v>0</v>
      </c>
      <c r="BD13" s="173" t="b">
        <f t="shared" si="17"/>
        <v>0</v>
      </c>
      <c r="BE13" s="173" t="b">
        <f t="shared" si="18"/>
        <v>0</v>
      </c>
      <c r="BF13" s="173" t="b">
        <f t="shared" si="19"/>
        <v>0</v>
      </c>
      <c r="BG13" s="173" t="b">
        <f t="shared" si="20"/>
        <v>0</v>
      </c>
      <c r="BH13" s="173" t="b">
        <f t="shared" si="21"/>
        <v>0</v>
      </c>
      <c r="BI13" s="173" t="b">
        <f t="shared" si="22"/>
        <v>0</v>
      </c>
      <c r="BJ13" s="173" t="b">
        <f t="shared" si="23"/>
        <v>0</v>
      </c>
      <c r="BK13" s="173" t="b">
        <f t="shared" si="24"/>
        <v>0</v>
      </c>
      <c r="BL13" s="173">
        <f t="shared" si="25"/>
        <v>0</v>
      </c>
      <c r="BM13" s="174"/>
      <c r="BN13" s="174"/>
    </row>
    <row r="14" spans="1:66" ht="43.2" x14ac:dyDescent="0.3">
      <c r="A14" s="175"/>
      <c r="B14" s="178" t="s">
        <v>212</v>
      </c>
      <c r="C14" s="178" t="s">
        <v>218</v>
      </c>
      <c r="D14" s="169"/>
      <c r="E14" s="170"/>
      <c r="F14" s="170"/>
      <c r="G14" s="170"/>
      <c r="H14" s="170"/>
      <c r="I14" s="170"/>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0"/>
      <c r="AJ14" s="171"/>
      <c r="AK14" s="170"/>
      <c r="AL14" s="170"/>
      <c r="AM14" s="172" t="str">
        <f t="shared" si="0"/>
        <v>Réduction du risque non prioritaire</v>
      </c>
      <c r="AN14" s="173" t="str">
        <f t="shared" si="1"/>
        <v/>
      </c>
      <c r="AO14" s="173" t="str">
        <f t="shared" si="2"/>
        <v/>
      </c>
      <c r="AP14" s="173" t="str">
        <f t="shared" si="3"/>
        <v/>
      </c>
      <c r="AQ14" s="173" t="str">
        <f t="shared" si="4"/>
        <v/>
      </c>
      <c r="AR14" s="173" t="str">
        <f t="shared" si="5"/>
        <v/>
      </c>
      <c r="AS14" s="173" t="str">
        <f t="shared" si="6"/>
        <v/>
      </c>
      <c r="AT14" s="173" t="str">
        <f t="shared" si="7"/>
        <v/>
      </c>
      <c r="AU14" s="173" t="str">
        <f t="shared" si="8"/>
        <v/>
      </c>
      <c r="AV14" s="173" t="b">
        <f t="shared" si="9"/>
        <v>0</v>
      </c>
      <c r="AW14" s="173" t="b">
        <f t="shared" si="10"/>
        <v>0</v>
      </c>
      <c r="AX14" s="173" t="b">
        <f t="shared" si="11"/>
        <v>0</v>
      </c>
      <c r="AY14" s="173" t="b">
        <f t="shared" si="12"/>
        <v>0</v>
      </c>
      <c r="AZ14" s="173" t="b">
        <f t="shared" si="13"/>
        <v>0</v>
      </c>
      <c r="BA14" s="173" t="b">
        <f t="shared" si="14"/>
        <v>0</v>
      </c>
      <c r="BB14" s="173" t="b">
        <f t="shared" si="15"/>
        <v>0</v>
      </c>
      <c r="BC14" s="173" t="b">
        <f t="shared" si="16"/>
        <v>0</v>
      </c>
      <c r="BD14" s="173" t="b">
        <f t="shared" si="17"/>
        <v>0</v>
      </c>
      <c r="BE14" s="173" t="b">
        <f t="shared" si="18"/>
        <v>0</v>
      </c>
      <c r="BF14" s="173" t="b">
        <f t="shared" si="19"/>
        <v>0</v>
      </c>
      <c r="BG14" s="173" t="b">
        <f t="shared" si="20"/>
        <v>0</v>
      </c>
      <c r="BH14" s="173" t="b">
        <f t="shared" si="21"/>
        <v>0</v>
      </c>
      <c r="BI14" s="173" t="b">
        <f t="shared" si="22"/>
        <v>0</v>
      </c>
      <c r="BJ14" s="173" t="b">
        <f t="shared" si="23"/>
        <v>0</v>
      </c>
      <c r="BK14" s="173" t="b">
        <f t="shared" si="24"/>
        <v>0</v>
      </c>
      <c r="BL14" s="173">
        <f t="shared" si="25"/>
        <v>0</v>
      </c>
      <c r="BM14" s="174"/>
      <c r="BN14" s="174"/>
    </row>
    <row r="15" spans="1:66" ht="43.2" x14ac:dyDescent="0.3">
      <c r="A15" s="175"/>
      <c r="B15" s="178" t="s">
        <v>212</v>
      </c>
      <c r="C15" s="178" t="s">
        <v>219</v>
      </c>
      <c r="D15" s="169"/>
      <c r="E15" s="170"/>
      <c r="F15" s="170"/>
      <c r="G15" s="170"/>
      <c r="H15" s="170"/>
      <c r="I15" s="170"/>
      <c r="J15" s="170"/>
      <c r="K15" s="170"/>
      <c r="L15" s="170"/>
      <c r="M15" s="170"/>
      <c r="N15" s="170"/>
      <c r="O15" s="170"/>
      <c r="P15" s="170"/>
      <c r="Q15" s="170"/>
      <c r="R15" s="170"/>
      <c r="S15" s="170"/>
      <c r="T15" s="170"/>
      <c r="U15" s="170"/>
      <c r="V15" s="170"/>
      <c r="W15" s="170"/>
      <c r="X15" s="170"/>
      <c r="Y15" s="170"/>
      <c r="Z15" s="170"/>
      <c r="AA15" s="170"/>
      <c r="AB15" s="170"/>
      <c r="AC15" s="170"/>
      <c r="AD15" s="170"/>
      <c r="AE15" s="170"/>
      <c r="AF15" s="170"/>
      <c r="AG15" s="170"/>
      <c r="AH15" s="170"/>
      <c r="AI15" s="170"/>
      <c r="AJ15" s="171"/>
      <c r="AK15" s="170"/>
      <c r="AL15" s="170"/>
      <c r="AM15" s="172" t="str">
        <f t="shared" si="0"/>
        <v>Réduction du risque non prioritaire</v>
      </c>
      <c r="AN15" s="173" t="str">
        <f t="shared" si="1"/>
        <v/>
      </c>
      <c r="AO15" s="173" t="str">
        <f t="shared" si="2"/>
        <v/>
      </c>
      <c r="AP15" s="173" t="str">
        <f t="shared" si="3"/>
        <v/>
      </c>
      <c r="AQ15" s="173" t="str">
        <f t="shared" si="4"/>
        <v/>
      </c>
      <c r="AR15" s="173" t="str">
        <f t="shared" si="5"/>
        <v/>
      </c>
      <c r="AS15" s="173" t="str">
        <f t="shared" si="6"/>
        <v/>
      </c>
      <c r="AT15" s="173" t="str">
        <f t="shared" si="7"/>
        <v/>
      </c>
      <c r="AU15" s="173" t="str">
        <f t="shared" si="8"/>
        <v/>
      </c>
      <c r="AV15" s="173" t="b">
        <f t="shared" si="9"/>
        <v>0</v>
      </c>
      <c r="AW15" s="173" t="b">
        <f t="shared" si="10"/>
        <v>0</v>
      </c>
      <c r="AX15" s="173" t="b">
        <f t="shared" si="11"/>
        <v>0</v>
      </c>
      <c r="AY15" s="173" t="b">
        <f t="shared" si="12"/>
        <v>0</v>
      </c>
      <c r="AZ15" s="173" t="b">
        <f t="shared" si="13"/>
        <v>0</v>
      </c>
      <c r="BA15" s="173" t="b">
        <f t="shared" si="14"/>
        <v>0</v>
      </c>
      <c r="BB15" s="173" t="b">
        <f t="shared" si="15"/>
        <v>0</v>
      </c>
      <c r="BC15" s="173" t="b">
        <f t="shared" si="16"/>
        <v>0</v>
      </c>
      <c r="BD15" s="173" t="b">
        <f t="shared" si="17"/>
        <v>0</v>
      </c>
      <c r="BE15" s="173" t="b">
        <f t="shared" si="18"/>
        <v>0</v>
      </c>
      <c r="BF15" s="173" t="b">
        <f t="shared" si="19"/>
        <v>0</v>
      </c>
      <c r="BG15" s="173" t="b">
        <f t="shared" si="20"/>
        <v>0</v>
      </c>
      <c r="BH15" s="173" t="b">
        <f t="shared" si="21"/>
        <v>0</v>
      </c>
      <c r="BI15" s="173" t="b">
        <f t="shared" si="22"/>
        <v>0</v>
      </c>
      <c r="BJ15" s="173" t="b">
        <f t="shared" si="23"/>
        <v>0</v>
      </c>
      <c r="BK15" s="173" t="b">
        <f t="shared" si="24"/>
        <v>0</v>
      </c>
      <c r="BL15" s="173">
        <f t="shared" si="25"/>
        <v>0</v>
      </c>
      <c r="BM15" s="174"/>
      <c r="BN15" s="174"/>
    </row>
    <row r="16" spans="1:66" ht="43.2" x14ac:dyDescent="0.3">
      <c r="A16" s="175"/>
      <c r="B16" s="179" t="s">
        <v>220</v>
      </c>
      <c r="C16" s="179" t="s">
        <v>221</v>
      </c>
      <c r="D16" s="169"/>
      <c r="E16" s="170"/>
      <c r="F16" s="170"/>
      <c r="G16" s="170"/>
      <c r="H16" s="170"/>
      <c r="I16" s="170"/>
      <c r="J16" s="170"/>
      <c r="K16" s="170"/>
      <c r="L16" s="170"/>
      <c r="M16" s="170"/>
      <c r="N16" s="170"/>
      <c r="O16" s="170"/>
      <c r="P16" s="170"/>
      <c r="Q16" s="170"/>
      <c r="R16" s="170"/>
      <c r="S16" s="170"/>
      <c r="T16" s="170"/>
      <c r="U16" s="170"/>
      <c r="V16" s="170"/>
      <c r="W16" s="170"/>
      <c r="X16" s="170"/>
      <c r="Y16" s="170"/>
      <c r="Z16" s="170"/>
      <c r="AA16" s="170"/>
      <c r="AB16" s="170"/>
      <c r="AC16" s="170"/>
      <c r="AD16" s="170"/>
      <c r="AE16" s="170"/>
      <c r="AF16" s="170"/>
      <c r="AG16" s="170"/>
      <c r="AH16" s="170"/>
      <c r="AI16" s="170"/>
      <c r="AJ16" s="171"/>
      <c r="AK16" s="170"/>
      <c r="AL16" s="170"/>
      <c r="AM16" s="172" t="str">
        <f t="shared" si="0"/>
        <v>Réduction du risque non prioritaire</v>
      </c>
      <c r="AN16" s="173" t="str">
        <f t="shared" si="1"/>
        <v/>
      </c>
      <c r="AO16" s="173" t="str">
        <f t="shared" si="2"/>
        <v/>
      </c>
      <c r="AP16" s="173" t="str">
        <f t="shared" si="3"/>
        <v/>
      </c>
      <c r="AQ16" s="173" t="str">
        <f t="shared" si="4"/>
        <v/>
      </c>
      <c r="AR16" s="173" t="str">
        <f t="shared" si="5"/>
        <v/>
      </c>
      <c r="AS16" s="173" t="str">
        <f t="shared" si="6"/>
        <v/>
      </c>
      <c r="AT16" s="173" t="str">
        <f t="shared" si="7"/>
        <v/>
      </c>
      <c r="AU16" s="173" t="str">
        <f t="shared" si="8"/>
        <v/>
      </c>
      <c r="AV16" s="173" t="b">
        <f t="shared" si="9"/>
        <v>0</v>
      </c>
      <c r="AW16" s="173" t="b">
        <f t="shared" si="10"/>
        <v>0</v>
      </c>
      <c r="AX16" s="173" t="b">
        <f t="shared" si="11"/>
        <v>0</v>
      </c>
      <c r="AY16" s="173" t="b">
        <f t="shared" si="12"/>
        <v>0</v>
      </c>
      <c r="AZ16" s="173" t="b">
        <f t="shared" si="13"/>
        <v>0</v>
      </c>
      <c r="BA16" s="173" t="b">
        <f t="shared" si="14"/>
        <v>0</v>
      </c>
      <c r="BB16" s="173" t="b">
        <f t="shared" si="15"/>
        <v>0</v>
      </c>
      <c r="BC16" s="173" t="b">
        <f t="shared" si="16"/>
        <v>0</v>
      </c>
      <c r="BD16" s="173" t="b">
        <f t="shared" si="17"/>
        <v>0</v>
      </c>
      <c r="BE16" s="173" t="b">
        <f t="shared" si="18"/>
        <v>0</v>
      </c>
      <c r="BF16" s="173" t="b">
        <f t="shared" si="19"/>
        <v>0</v>
      </c>
      <c r="BG16" s="173" t="b">
        <f t="shared" si="20"/>
        <v>0</v>
      </c>
      <c r="BH16" s="173" t="b">
        <f t="shared" si="21"/>
        <v>0</v>
      </c>
      <c r="BI16" s="173" t="b">
        <f t="shared" si="22"/>
        <v>0</v>
      </c>
      <c r="BJ16" s="173" t="b">
        <f t="shared" si="23"/>
        <v>0</v>
      </c>
      <c r="BK16" s="173" t="b">
        <f t="shared" si="24"/>
        <v>0</v>
      </c>
      <c r="BL16" s="173">
        <f t="shared" si="25"/>
        <v>0</v>
      </c>
      <c r="BM16" s="174"/>
      <c r="BN16" s="174"/>
    </row>
    <row r="17" spans="1:66" ht="43.2" x14ac:dyDescent="0.3">
      <c r="A17" s="175"/>
      <c r="B17" s="179" t="s">
        <v>222</v>
      </c>
      <c r="C17" s="179" t="s">
        <v>223</v>
      </c>
      <c r="D17" s="169"/>
      <c r="E17" s="170"/>
      <c r="F17" s="170"/>
      <c r="G17" s="170"/>
      <c r="H17" s="170"/>
      <c r="I17" s="170"/>
      <c r="J17" s="170"/>
      <c r="K17" s="170"/>
      <c r="L17" s="170"/>
      <c r="M17" s="170"/>
      <c r="N17" s="170"/>
      <c r="O17" s="170"/>
      <c r="P17" s="170"/>
      <c r="Q17" s="170"/>
      <c r="R17" s="170"/>
      <c r="S17" s="170"/>
      <c r="T17" s="170"/>
      <c r="U17" s="170"/>
      <c r="V17" s="170"/>
      <c r="W17" s="170"/>
      <c r="X17" s="170"/>
      <c r="Y17" s="170"/>
      <c r="Z17" s="170"/>
      <c r="AA17" s="170"/>
      <c r="AB17" s="170"/>
      <c r="AC17" s="170"/>
      <c r="AD17" s="170"/>
      <c r="AE17" s="170"/>
      <c r="AF17" s="170"/>
      <c r="AG17" s="170"/>
      <c r="AH17" s="170"/>
      <c r="AI17" s="170"/>
      <c r="AJ17" s="171"/>
      <c r="AK17" s="170"/>
      <c r="AL17" s="170"/>
      <c r="AM17" s="172" t="str">
        <f t="shared" si="0"/>
        <v>Réduction du risque non prioritaire</v>
      </c>
      <c r="AN17" s="173" t="str">
        <f t="shared" si="1"/>
        <v/>
      </c>
      <c r="AO17" s="173" t="str">
        <f t="shared" si="2"/>
        <v/>
      </c>
      <c r="AP17" s="173" t="str">
        <f t="shared" si="3"/>
        <v/>
      </c>
      <c r="AQ17" s="173" t="str">
        <f t="shared" si="4"/>
        <v/>
      </c>
      <c r="AR17" s="173" t="str">
        <f t="shared" si="5"/>
        <v/>
      </c>
      <c r="AS17" s="173" t="str">
        <f t="shared" si="6"/>
        <v/>
      </c>
      <c r="AT17" s="173" t="str">
        <f t="shared" si="7"/>
        <v/>
      </c>
      <c r="AU17" s="173" t="str">
        <f t="shared" si="8"/>
        <v/>
      </c>
      <c r="AV17" s="173" t="b">
        <f t="shared" si="9"/>
        <v>0</v>
      </c>
      <c r="AW17" s="173" t="b">
        <f t="shared" si="10"/>
        <v>0</v>
      </c>
      <c r="AX17" s="173" t="b">
        <f t="shared" si="11"/>
        <v>0</v>
      </c>
      <c r="AY17" s="173" t="b">
        <f t="shared" si="12"/>
        <v>0</v>
      </c>
      <c r="AZ17" s="173" t="b">
        <f t="shared" si="13"/>
        <v>0</v>
      </c>
      <c r="BA17" s="173" t="b">
        <f t="shared" si="14"/>
        <v>0</v>
      </c>
      <c r="BB17" s="173" t="b">
        <f t="shared" si="15"/>
        <v>0</v>
      </c>
      <c r="BC17" s="173" t="b">
        <f t="shared" si="16"/>
        <v>0</v>
      </c>
      <c r="BD17" s="173" t="b">
        <f t="shared" si="17"/>
        <v>0</v>
      </c>
      <c r="BE17" s="173" t="b">
        <f t="shared" si="18"/>
        <v>0</v>
      </c>
      <c r="BF17" s="173" t="b">
        <f t="shared" si="19"/>
        <v>0</v>
      </c>
      <c r="BG17" s="173" t="b">
        <f t="shared" si="20"/>
        <v>0</v>
      </c>
      <c r="BH17" s="173" t="b">
        <f t="shared" si="21"/>
        <v>0</v>
      </c>
      <c r="BI17" s="173" t="b">
        <f t="shared" si="22"/>
        <v>0</v>
      </c>
      <c r="BJ17" s="173" t="b">
        <f t="shared" si="23"/>
        <v>0</v>
      </c>
      <c r="BK17" s="173" t="b">
        <f t="shared" si="24"/>
        <v>0</v>
      </c>
      <c r="BL17" s="173">
        <f t="shared" si="25"/>
        <v>0</v>
      </c>
      <c r="BM17" s="174"/>
      <c r="BN17" s="174"/>
    </row>
    <row r="18" spans="1:66" ht="43.2" x14ac:dyDescent="0.3">
      <c r="A18" s="175"/>
      <c r="B18" s="179" t="s">
        <v>224</v>
      </c>
      <c r="C18" s="179" t="s">
        <v>225</v>
      </c>
      <c r="D18" s="169"/>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1"/>
      <c r="AK18" s="170"/>
      <c r="AL18" s="170"/>
      <c r="AM18" s="172" t="str">
        <f t="shared" si="0"/>
        <v>Réduction du risque non prioritaire</v>
      </c>
      <c r="AN18" s="173" t="str">
        <f t="shared" si="1"/>
        <v/>
      </c>
      <c r="AO18" s="173" t="str">
        <f t="shared" si="2"/>
        <v/>
      </c>
      <c r="AP18" s="173" t="str">
        <f t="shared" si="3"/>
        <v/>
      </c>
      <c r="AQ18" s="173" t="str">
        <f t="shared" si="4"/>
        <v/>
      </c>
      <c r="AR18" s="173" t="str">
        <f t="shared" si="5"/>
        <v/>
      </c>
      <c r="AS18" s="173" t="str">
        <f t="shared" si="6"/>
        <v/>
      </c>
      <c r="AT18" s="173" t="str">
        <f t="shared" si="7"/>
        <v/>
      </c>
      <c r="AU18" s="173" t="str">
        <f t="shared" si="8"/>
        <v/>
      </c>
      <c r="AV18" s="173" t="b">
        <f t="shared" si="9"/>
        <v>0</v>
      </c>
      <c r="AW18" s="173" t="b">
        <f t="shared" si="10"/>
        <v>0</v>
      </c>
      <c r="AX18" s="173" t="b">
        <f t="shared" si="11"/>
        <v>0</v>
      </c>
      <c r="AY18" s="173" t="b">
        <f t="shared" si="12"/>
        <v>0</v>
      </c>
      <c r="AZ18" s="173" t="b">
        <f t="shared" si="13"/>
        <v>0</v>
      </c>
      <c r="BA18" s="173" t="b">
        <f t="shared" si="14"/>
        <v>0</v>
      </c>
      <c r="BB18" s="173" t="b">
        <f t="shared" si="15"/>
        <v>0</v>
      </c>
      <c r="BC18" s="173" t="b">
        <f t="shared" si="16"/>
        <v>0</v>
      </c>
      <c r="BD18" s="173" t="b">
        <f t="shared" si="17"/>
        <v>0</v>
      </c>
      <c r="BE18" s="173" t="b">
        <f t="shared" si="18"/>
        <v>0</v>
      </c>
      <c r="BF18" s="173" t="b">
        <f t="shared" si="19"/>
        <v>0</v>
      </c>
      <c r="BG18" s="173" t="b">
        <f t="shared" si="20"/>
        <v>0</v>
      </c>
      <c r="BH18" s="173" t="b">
        <f t="shared" si="21"/>
        <v>0</v>
      </c>
      <c r="BI18" s="173" t="b">
        <f t="shared" si="22"/>
        <v>0</v>
      </c>
      <c r="BJ18" s="173" t="b">
        <f t="shared" si="23"/>
        <v>0</v>
      </c>
      <c r="BK18" s="173" t="b">
        <f t="shared" si="24"/>
        <v>0</v>
      </c>
      <c r="BL18" s="173">
        <f t="shared" si="25"/>
        <v>0</v>
      </c>
      <c r="BM18" s="174"/>
      <c r="BN18" s="174"/>
    </row>
    <row r="19" spans="1:66" ht="43.2" x14ac:dyDescent="0.3">
      <c r="A19" s="175"/>
      <c r="B19" s="179" t="s">
        <v>226</v>
      </c>
      <c r="C19" s="179" t="s">
        <v>227</v>
      </c>
      <c r="D19" s="169"/>
      <c r="E19" s="170"/>
      <c r="F19" s="170"/>
      <c r="G19" s="170"/>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c r="AF19" s="170"/>
      <c r="AG19" s="170"/>
      <c r="AH19" s="170"/>
      <c r="AI19" s="170"/>
      <c r="AJ19" s="171"/>
      <c r="AK19" s="170"/>
      <c r="AL19" s="170"/>
      <c r="AM19" s="172" t="str">
        <f t="shared" si="0"/>
        <v>Réduction du risque non prioritaire</v>
      </c>
      <c r="AN19" s="173" t="str">
        <f t="shared" si="1"/>
        <v/>
      </c>
      <c r="AO19" s="173" t="str">
        <f t="shared" si="2"/>
        <v/>
      </c>
      <c r="AP19" s="173" t="str">
        <f t="shared" si="3"/>
        <v/>
      </c>
      <c r="AQ19" s="173" t="str">
        <f t="shared" si="4"/>
        <v/>
      </c>
      <c r="AR19" s="173" t="str">
        <f t="shared" si="5"/>
        <v/>
      </c>
      <c r="AS19" s="173" t="str">
        <f t="shared" si="6"/>
        <v/>
      </c>
      <c r="AT19" s="173" t="str">
        <f t="shared" si="7"/>
        <v/>
      </c>
      <c r="AU19" s="173" t="str">
        <f t="shared" si="8"/>
        <v/>
      </c>
      <c r="AV19" s="173" t="b">
        <f t="shared" si="9"/>
        <v>0</v>
      </c>
      <c r="AW19" s="173" t="b">
        <f t="shared" si="10"/>
        <v>0</v>
      </c>
      <c r="AX19" s="173" t="b">
        <f t="shared" si="11"/>
        <v>0</v>
      </c>
      <c r="AY19" s="173" t="b">
        <f t="shared" si="12"/>
        <v>0</v>
      </c>
      <c r="AZ19" s="173" t="b">
        <f t="shared" si="13"/>
        <v>0</v>
      </c>
      <c r="BA19" s="173" t="b">
        <f t="shared" si="14"/>
        <v>0</v>
      </c>
      <c r="BB19" s="173" t="b">
        <f t="shared" si="15"/>
        <v>0</v>
      </c>
      <c r="BC19" s="173" t="b">
        <f t="shared" si="16"/>
        <v>0</v>
      </c>
      <c r="BD19" s="173" t="b">
        <f t="shared" si="17"/>
        <v>0</v>
      </c>
      <c r="BE19" s="173" t="b">
        <f t="shared" si="18"/>
        <v>0</v>
      </c>
      <c r="BF19" s="173" t="b">
        <f t="shared" si="19"/>
        <v>0</v>
      </c>
      <c r="BG19" s="173" t="b">
        <f t="shared" si="20"/>
        <v>0</v>
      </c>
      <c r="BH19" s="173" t="b">
        <f t="shared" si="21"/>
        <v>0</v>
      </c>
      <c r="BI19" s="173" t="b">
        <f t="shared" si="22"/>
        <v>0</v>
      </c>
      <c r="BJ19" s="173" t="b">
        <f t="shared" si="23"/>
        <v>0</v>
      </c>
      <c r="BK19" s="173" t="b">
        <f t="shared" si="24"/>
        <v>0</v>
      </c>
      <c r="BL19" s="173">
        <f t="shared" si="25"/>
        <v>0</v>
      </c>
      <c r="BM19" s="174"/>
      <c r="BN19" s="174"/>
    </row>
    <row r="20" spans="1:66" ht="43.2" x14ac:dyDescent="0.3">
      <c r="B20" s="179"/>
      <c r="C20" s="179"/>
      <c r="D20" s="169"/>
      <c r="E20" s="170"/>
      <c r="F20" s="170"/>
      <c r="G20" s="170"/>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c r="AJ20" s="171"/>
      <c r="AK20" s="170"/>
      <c r="AL20" s="170"/>
      <c r="AM20" s="172" t="str">
        <f t="shared" si="0"/>
        <v>Réduction du risque non prioritaire</v>
      </c>
      <c r="AN20" s="173" t="str">
        <f t="shared" si="1"/>
        <v/>
      </c>
      <c r="AO20" s="173" t="str">
        <f t="shared" si="2"/>
        <v/>
      </c>
      <c r="AP20" s="173" t="str">
        <f t="shared" si="3"/>
        <v/>
      </c>
      <c r="AQ20" s="173" t="str">
        <f t="shared" si="4"/>
        <v/>
      </c>
      <c r="AR20" s="173" t="str">
        <f t="shared" si="5"/>
        <v/>
      </c>
      <c r="AS20" s="173" t="str">
        <f t="shared" si="6"/>
        <v/>
      </c>
      <c r="AT20" s="173" t="str">
        <f t="shared" si="7"/>
        <v/>
      </c>
      <c r="AU20" s="173" t="str">
        <f t="shared" si="8"/>
        <v/>
      </c>
      <c r="AV20" s="173" t="b">
        <f t="shared" si="9"/>
        <v>0</v>
      </c>
      <c r="AW20" s="173" t="b">
        <f t="shared" si="10"/>
        <v>0</v>
      </c>
      <c r="AX20" s="173" t="b">
        <f t="shared" si="11"/>
        <v>0</v>
      </c>
      <c r="AY20" s="173" t="b">
        <f t="shared" si="12"/>
        <v>0</v>
      </c>
      <c r="AZ20" s="173" t="b">
        <f t="shared" si="13"/>
        <v>0</v>
      </c>
      <c r="BA20" s="173" t="b">
        <f t="shared" si="14"/>
        <v>0</v>
      </c>
      <c r="BB20" s="173" t="b">
        <f t="shared" si="15"/>
        <v>0</v>
      </c>
      <c r="BC20" s="173" t="b">
        <f t="shared" si="16"/>
        <v>0</v>
      </c>
      <c r="BD20" s="173" t="b">
        <f t="shared" si="17"/>
        <v>0</v>
      </c>
      <c r="BE20" s="173" t="b">
        <f t="shared" si="18"/>
        <v>0</v>
      </c>
      <c r="BF20" s="173" t="b">
        <f t="shared" si="19"/>
        <v>0</v>
      </c>
      <c r="BG20" s="173" t="b">
        <f t="shared" si="20"/>
        <v>0</v>
      </c>
      <c r="BH20" s="173" t="b">
        <f t="shared" si="21"/>
        <v>0</v>
      </c>
      <c r="BI20" s="173" t="b">
        <f t="shared" si="22"/>
        <v>0</v>
      </c>
      <c r="BJ20" s="173" t="b">
        <f t="shared" si="23"/>
        <v>0</v>
      </c>
      <c r="BK20" s="173" t="b">
        <f t="shared" si="24"/>
        <v>0</v>
      </c>
      <c r="BL20" s="173">
        <f t="shared" si="25"/>
        <v>0</v>
      </c>
      <c r="BM20" s="174"/>
      <c r="BN20" s="174"/>
    </row>
    <row r="21" spans="1:66" ht="43.2" x14ac:dyDescent="0.3">
      <c r="B21" s="179"/>
      <c r="C21" s="179"/>
      <c r="D21" s="169"/>
      <c r="E21" s="170"/>
      <c r="F21" s="170"/>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1"/>
      <c r="AK21" s="170"/>
      <c r="AL21" s="170"/>
      <c r="AM21" s="172" t="str">
        <f t="shared" si="0"/>
        <v>Réduction du risque non prioritaire</v>
      </c>
      <c r="AN21" s="173" t="str">
        <f t="shared" si="1"/>
        <v/>
      </c>
      <c r="AO21" s="173" t="str">
        <f t="shared" si="2"/>
        <v/>
      </c>
      <c r="AP21" s="173" t="str">
        <f t="shared" si="3"/>
        <v/>
      </c>
      <c r="AQ21" s="173" t="str">
        <f t="shared" si="4"/>
        <v/>
      </c>
      <c r="AR21" s="173" t="str">
        <f t="shared" si="5"/>
        <v/>
      </c>
      <c r="AS21" s="173" t="str">
        <f t="shared" si="6"/>
        <v/>
      </c>
      <c r="AT21" s="173" t="str">
        <f t="shared" si="7"/>
        <v/>
      </c>
      <c r="AU21" s="173" t="str">
        <f t="shared" si="8"/>
        <v/>
      </c>
      <c r="AV21" s="173" t="b">
        <f t="shared" si="9"/>
        <v>0</v>
      </c>
      <c r="AW21" s="173" t="b">
        <f t="shared" si="10"/>
        <v>0</v>
      </c>
      <c r="AX21" s="173" t="b">
        <f t="shared" si="11"/>
        <v>0</v>
      </c>
      <c r="AY21" s="173" t="b">
        <f t="shared" si="12"/>
        <v>0</v>
      </c>
      <c r="AZ21" s="173" t="b">
        <f t="shared" si="13"/>
        <v>0</v>
      </c>
      <c r="BA21" s="173" t="b">
        <f t="shared" si="14"/>
        <v>0</v>
      </c>
      <c r="BB21" s="173" t="b">
        <f t="shared" si="15"/>
        <v>0</v>
      </c>
      <c r="BC21" s="173" t="b">
        <f t="shared" si="16"/>
        <v>0</v>
      </c>
      <c r="BD21" s="173" t="b">
        <f t="shared" si="17"/>
        <v>0</v>
      </c>
      <c r="BE21" s="173" t="b">
        <f t="shared" si="18"/>
        <v>0</v>
      </c>
      <c r="BF21" s="173" t="b">
        <f t="shared" si="19"/>
        <v>0</v>
      </c>
      <c r="BG21" s="173" t="b">
        <f t="shared" si="20"/>
        <v>0</v>
      </c>
      <c r="BH21" s="173" t="b">
        <f t="shared" si="21"/>
        <v>0</v>
      </c>
      <c r="BI21" s="173" t="b">
        <f t="shared" si="22"/>
        <v>0</v>
      </c>
      <c r="BJ21" s="173" t="b">
        <f t="shared" si="23"/>
        <v>0</v>
      </c>
      <c r="BK21" s="173" t="b">
        <f t="shared" si="24"/>
        <v>0</v>
      </c>
      <c r="BL21" s="173">
        <f t="shared" si="25"/>
        <v>0</v>
      </c>
      <c r="BM21" s="174"/>
      <c r="BN21" s="174"/>
    </row>
    <row r="22" spans="1:66" ht="43.2" x14ac:dyDescent="0.3">
      <c r="B22" s="179"/>
      <c r="C22" s="179"/>
      <c r="D22" s="169"/>
      <c r="E22" s="170"/>
      <c r="F22" s="170"/>
      <c r="G22" s="170"/>
      <c r="H22" s="170"/>
      <c r="I22" s="170"/>
      <c r="J22" s="170"/>
      <c r="K22" s="170"/>
      <c r="L22" s="170"/>
      <c r="M22" s="170"/>
      <c r="N22" s="170"/>
      <c r="O22" s="170"/>
      <c r="P22" s="170"/>
      <c r="Q22" s="170"/>
      <c r="R22" s="170"/>
      <c r="S22" s="170"/>
      <c r="T22" s="170"/>
      <c r="U22" s="170"/>
      <c r="V22" s="170"/>
      <c r="W22" s="170"/>
      <c r="X22" s="170"/>
      <c r="Y22" s="170"/>
      <c r="Z22" s="170"/>
      <c r="AA22" s="170"/>
      <c r="AB22" s="170"/>
      <c r="AC22" s="170"/>
      <c r="AD22" s="170"/>
      <c r="AE22" s="170"/>
      <c r="AF22" s="170"/>
      <c r="AG22" s="170"/>
      <c r="AH22" s="170"/>
      <c r="AI22" s="170"/>
      <c r="AJ22" s="171"/>
      <c r="AK22" s="170"/>
      <c r="AL22" s="170"/>
      <c r="AM22" s="172" t="str">
        <f t="shared" si="0"/>
        <v>Réduction du risque non prioritaire</v>
      </c>
      <c r="AN22" s="173" t="str">
        <f t="shared" si="1"/>
        <v/>
      </c>
      <c r="AO22" s="173" t="str">
        <f t="shared" si="2"/>
        <v/>
      </c>
      <c r="AP22" s="173" t="str">
        <f t="shared" si="3"/>
        <v/>
      </c>
      <c r="AQ22" s="173" t="str">
        <f t="shared" si="4"/>
        <v/>
      </c>
      <c r="AR22" s="173" t="str">
        <f t="shared" si="5"/>
        <v/>
      </c>
      <c r="AS22" s="173" t="str">
        <f t="shared" si="6"/>
        <v/>
      </c>
      <c r="AT22" s="173" t="str">
        <f t="shared" si="7"/>
        <v/>
      </c>
      <c r="AU22" s="173" t="str">
        <f t="shared" si="8"/>
        <v/>
      </c>
      <c r="AV22" s="173" t="b">
        <f t="shared" si="9"/>
        <v>0</v>
      </c>
      <c r="AW22" s="173" t="b">
        <f t="shared" si="10"/>
        <v>0</v>
      </c>
      <c r="AX22" s="173" t="b">
        <f t="shared" si="11"/>
        <v>0</v>
      </c>
      <c r="AY22" s="173" t="b">
        <f t="shared" si="12"/>
        <v>0</v>
      </c>
      <c r="AZ22" s="173" t="b">
        <f t="shared" si="13"/>
        <v>0</v>
      </c>
      <c r="BA22" s="173" t="b">
        <f t="shared" si="14"/>
        <v>0</v>
      </c>
      <c r="BB22" s="173" t="b">
        <f t="shared" si="15"/>
        <v>0</v>
      </c>
      <c r="BC22" s="173" t="b">
        <f t="shared" si="16"/>
        <v>0</v>
      </c>
      <c r="BD22" s="173" t="b">
        <f t="shared" si="17"/>
        <v>0</v>
      </c>
      <c r="BE22" s="173" t="b">
        <f t="shared" si="18"/>
        <v>0</v>
      </c>
      <c r="BF22" s="173" t="b">
        <f t="shared" si="19"/>
        <v>0</v>
      </c>
      <c r="BG22" s="173" t="b">
        <f t="shared" si="20"/>
        <v>0</v>
      </c>
      <c r="BH22" s="173" t="b">
        <f t="shared" si="21"/>
        <v>0</v>
      </c>
      <c r="BI22" s="173" t="b">
        <f t="shared" si="22"/>
        <v>0</v>
      </c>
      <c r="BJ22" s="173" t="b">
        <f t="shared" si="23"/>
        <v>0</v>
      </c>
      <c r="BK22" s="173" t="b">
        <f t="shared" si="24"/>
        <v>0</v>
      </c>
      <c r="BL22" s="173">
        <f t="shared" si="25"/>
        <v>0</v>
      </c>
      <c r="BM22" s="174"/>
      <c r="BN22" s="174"/>
    </row>
    <row r="23" spans="1:66" ht="43.2" x14ac:dyDescent="0.3">
      <c r="A23" s="175"/>
      <c r="B23" s="180" t="s">
        <v>228</v>
      </c>
      <c r="C23" s="180" t="s">
        <v>229</v>
      </c>
      <c r="D23" s="169"/>
      <c r="E23" s="170"/>
      <c r="F23" s="170"/>
      <c r="G23" s="170"/>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c r="AF23" s="170"/>
      <c r="AG23" s="170"/>
      <c r="AH23" s="170"/>
      <c r="AI23" s="170"/>
      <c r="AJ23" s="171"/>
      <c r="AK23" s="170"/>
      <c r="AL23" s="170"/>
      <c r="AM23" s="172" t="str">
        <f t="shared" si="0"/>
        <v>Réduction du risque non prioritaire</v>
      </c>
      <c r="AN23" s="173" t="str">
        <f t="shared" si="1"/>
        <v/>
      </c>
      <c r="AO23" s="173" t="str">
        <f t="shared" si="2"/>
        <v/>
      </c>
      <c r="AP23" s="173" t="str">
        <f t="shared" si="3"/>
        <v/>
      </c>
      <c r="AQ23" s="173" t="str">
        <f t="shared" si="4"/>
        <v/>
      </c>
      <c r="AR23" s="173" t="str">
        <f t="shared" si="5"/>
        <v/>
      </c>
      <c r="AS23" s="173" t="str">
        <f t="shared" si="6"/>
        <v/>
      </c>
      <c r="AT23" s="173" t="str">
        <f t="shared" si="7"/>
        <v/>
      </c>
      <c r="AU23" s="173" t="str">
        <f t="shared" si="8"/>
        <v/>
      </c>
      <c r="AV23" s="173" t="b">
        <f t="shared" si="9"/>
        <v>0</v>
      </c>
      <c r="AW23" s="173" t="b">
        <f t="shared" si="10"/>
        <v>0</v>
      </c>
      <c r="AX23" s="173" t="b">
        <f t="shared" si="11"/>
        <v>0</v>
      </c>
      <c r="AY23" s="173" t="b">
        <f t="shared" si="12"/>
        <v>0</v>
      </c>
      <c r="AZ23" s="173" t="b">
        <f t="shared" si="13"/>
        <v>0</v>
      </c>
      <c r="BA23" s="173" t="b">
        <f t="shared" si="14"/>
        <v>0</v>
      </c>
      <c r="BB23" s="173" t="b">
        <f t="shared" si="15"/>
        <v>0</v>
      </c>
      <c r="BC23" s="173" t="b">
        <f t="shared" si="16"/>
        <v>0</v>
      </c>
      <c r="BD23" s="173" t="b">
        <f t="shared" si="17"/>
        <v>0</v>
      </c>
      <c r="BE23" s="173" t="b">
        <f t="shared" si="18"/>
        <v>0</v>
      </c>
      <c r="BF23" s="173" t="b">
        <f t="shared" si="19"/>
        <v>0</v>
      </c>
      <c r="BG23" s="173" t="b">
        <f t="shared" si="20"/>
        <v>0</v>
      </c>
      <c r="BH23" s="173" t="b">
        <f t="shared" si="21"/>
        <v>0</v>
      </c>
      <c r="BI23" s="173" t="b">
        <f t="shared" si="22"/>
        <v>0</v>
      </c>
      <c r="BJ23" s="173" t="b">
        <f t="shared" si="23"/>
        <v>0</v>
      </c>
      <c r="BK23" s="173" t="b">
        <f t="shared" si="24"/>
        <v>0</v>
      </c>
      <c r="BL23" s="173">
        <f t="shared" si="25"/>
        <v>0</v>
      </c>
      <c r="BM23" s="174"/>
      <c r="BN23" s="174"/>
    </row>
    <row r="24" spans="1:66" ht="43.2" x14ac:dyDescent="0.3">
      <c r="A24" s="175"/>
      <c r="B24" s="180" t="s">
        <v>228</v>
      </c>
      <c r="C24" s="180" t="s">
        <v>230</v>
      </c>
      <c r="D24" s="169"/>
      <c r="E24" s="170"/>
      <c r="F24" s="170"/>
      <c r="G24" s="170"/>
      <c r="H24" s="170"/>
      <c r="I24" s="170"/>
      <c r="J24" s="170"/>
      <c r="K24" s="170"/>
      <c r="L24" s="170"/>
      <c r="M24" s="170"/>
      <c r="N24" s="170"/>
      <c r="O24" s="170"/>
      <c r="P24" s="170"/>
      <c r="Q24" s="170"/>
      <c r="R24" s="170"/>
      <c r="S24" s="170"/>
      <c r="T24" s="170"/>
      <c r="U24" s="170"/>
      <c r="V24" s="170"/>
      <c r="W24" s="170"/>
      <c r="X24" s="170"/>
      <c r="Y24" s="170"/>
      <c r="Z24" s="170"/>
      <c r="AA24" s="170"/>
      <c r="AB24" s="170"/>
      <c r="AC24" s="170"/>
      <c r="AD24" s="170"/>
      <c r="AE24" s="170"/>
      <c r="AF24" s="170"/>
      <c r="AG24" s="170"/>
      <c r="AH24" s="170"/>
      <c r="AI24" s="170"/>
      <c r="AJ24" s="171"/>
      <c r="AK24" s="170"/>
      <c r="AL24" s="170"/>
      <c r="AM24" s="172" t="str">
        <f t="shared" si="0"/>
        <v>Réduction du risque non prioritaire</v>
      </c>
      <c r="AN24" s="173" t="str">
        <f t="shared" si="1"/>
        <v/>
      </c>
      <c r="AO24" s="173" t="str">
        <f t="shared" si="2"/>
        <v/>
      </c>
      <c r="AP24" s="173" t="str">
        <f t="shared" si="3"/>
        <v/>
      </c>
      <c r="AQ24" s="173" t="str">
        <f t="shared" si="4"/>
        <v/>
      </c>
      <c r="AR24" s="173" t="str">
        <f t="shared" si="5"/>
        <v/>
      </c>
      <c r="AS24" s="173" t="str">
        <f t="shared" si="6"/>
        <v/>
      </c>
      <c r="AT24" s="173" t="str">
        <f t="shared" si="7"/>
        <v/>
      </c>
      <c r="AU24" s="173" t="str">
        <f t="shared" si="8"/>
        <v/>
      </c>
      <c r="AV24" s="173" t="b">
        <f t="shared" si="9"/>
        <v>0</v>
      </c>
      <c r="AW24" s="173" t="b">
        <f t="shared" si="10"/>
        <v>0</v>
      </c>
      <c r="AX24" s="173" t="b">
        <f t="shared" si="11"/>
        <v>0</v>
      </c>
      <c r="AY24" s="173" t="b">
        <f t="shared" si="12"/>
        <v>0</v>
      </c>
      <c r="AZ24" s="173" t="b">
        <f t="shared" si="13"/>
        <v>0</v>
      </c>
      <c r="BA24" s="173" t="b">
        <f t="shared" si="14"/>
        <v>0</v>
      </c>
      <c r="BB24" s="173" t="b">
        <f t="shared" si="15"/>
        <v>0</v>
      </c>
      <c r="BC24" s="173" t="b">
        <f t="shared" si="16"/>
        <v>0</v>
      </c>
      <c r="BD24" s="173" t="b">
        <f t="shared" si="17"/>
        <v>0</v>
      </c>
      <c r="BE24" s="173" t="b">
        <f t="shared" si="18"/>
        <v>0</v>
      </c>
      <c r="BF24" s="173" t="b">
        <f t="shared" si="19"/>
        <v>0</v>
      </c>
      <c r="BG24" s="173" t="b">
        <f t="shared" si="20"/>
        <v>0</v>
      </c>
      <c r="BH24" s="173" t="b">
        <f t="shared" si="21"/>
        <v>0</v>
      </c>
      <c r="BI24" s="173" t="b">
        <f t="shared" si="22"/>
        <v>0</v>
      </c>
      <c r="BJ24" s="173" t="b">
        <f t="shared" si="23"/>
        <v>0</v>
      </c>
      <c r="BK24" s="173" t="b">
        <f t="shared" si="24"/>
        <v>0</v>
      </c>
      <c r="BL24" s="173">
        <f t="shared" si="25"/>
        <v>0</v>
      </c>
      <c r="BM24" s="174"/>
      <c r="BN24" s="174"/>
    </row>
    <row r="25" spans="1:66" ht="43.2" x14ac:dyDescent="0.3">
      <c r="A25" s="175"/>
      <c r="B25" s="180" t="s">
        <v>228</v>
      </c>
      <c r="C25" s="180" t="s">
        <v>231</v>
      </c>
      <c r="D25" s="169"/>
      <c r="E25" s="170"/>
      <c r="F25" s="170"/>
      <c r="G25" s="170"/>
      <c r="H25" s="170"/>
      <c r="I25" s="170"/>
      <c r="J25" s="170"/>
      <c r="K25" s="170"/>
      <c r="L25" s="170"/>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1"/>
      <c r="AK25" s="170"/>
      <c r="AL25" s="170"/>
      <c r="AM25" s="172" t="str">
        <f t="shared" si="0"/>
        <v>Réduction du risque non prioritaire</v>
      </c>
      <c r="AN25" s="173" t="str">
        <f t="shared" si="1"/>
        <v/>
      </c>
      <c r="AO25" s="173" t="str">
        <f t="shared" si="2"/>
        <v/>
      </c>
      <c r="AP25" s="173" t="str">
        <f t="shared" si="3"/>
        <v/>
      </c>
      <c r="AQ25" s="173" t="str">
        <f t="shared" si="4"/>
        <v/>
      </c>
      <c r="AR25" s="173" t="str">
        <f t="shared" si="5"/>
        <v/>
      </c>
      <c r="AS25" s="173" t="str">
        <f t="shared" si="6"/>
        <v/>
      </c>
      <c r="AT25" s="173" t="str">
        <f t="shared" si="7"/>
        <v/>
      </c>
      <c r="AU25" s="173" t="str">
        <f t="shared" si="8"/>
        <v/>
      </c>
      <c r="AV25" s="173" t="b">
        <f t="shared" si="9"/>
        <v>0</v>
      </c>
      <c r="AW25" s="173" t="b">
        <f t="shared" si="10"/>
        <v>0</v>
      </c>
      <c r="AX25" s="173" t="b">
        <f t="shared" si="11"/>
        <v>0</v>
      </c>
      <c r="AY25" s="173" t="b">
        <f t="shared" si="12"/>
        <v>0</v>
      </c>
      <c r="AZ25" s="173" t="b">
        <f t="shared" si="13"/>
        <v>0</v>
      </c>
      <c r="BA25" s="173" t="b">
        <f t="shared" si="14"/>
        <v>0</v>
      </c>
      <c r="BB25" s="173" t="b">
        <f t="shared" si="15"/>
        <v>0</v>
      </c>
      <c r="BC25" s="173" t="b">
        <f t="shared" si="16"/>
        <v>0</v>
      </c>
      <c r="BD25" s="173" t="b">
        <f t="shared" si="17"/>
        <v>0</v>
      </c>
      <c r="BE25" s="173" t="b">
        <f t="shared" si="18"/>
        <v>0</v>
      </c>
      <c r="BF25" s="173" t="b">
        <f t="shared" si="19"/>
        <v>0</v>
      </c>
      <c r="BG25" s="173" t="b">
        <f t="shared" si="20"/>
        <v>0</v>
      </c>
      <c r="BH25" s="173" t="b">
        <f t="shared" si="21"/>
        <v>0</v>
      </c>
      <c r="BI25" s="173" t="b">
        <f t="shared" si="22"/>
        <v>0</v>
      </c>
      <c r="BJ25" s="173" t="b">
        <f t="shared" si="23"/>
        <v>0</v>
      </c>
      <c r="BK25" s="173" t="b">
        <f t="shared" si="24"/>
        <v>0</v>
      </c>
      <c r="BL25" s="173">
        <f t="shared" si="25"/>
        <v>0</v>
      </c>
      <c r="BM25" s="174"/>
      <c r="BN25" s="174"/>
    </row>
    <row r="26" spans="1:66" ht="43.2" x14ac:dyDescent="0.3">
      <c r="A26" s="175"/>
      <c r="B26" s="180" t="s">
        <v>228</v>
      </c>
      <c r="C26" s="180" t="s">
        <v>232</v>
      </c>
      <c r="D26" s="169"/>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1"/>
      <c r="AK26" s="170"/>
      <c r="AL26" s="170"/>
      <c r="AM26" s="172" t="str">
        <f t="shared" si="0"/>
        <v>Réduction du risque non prioritaire</v>
      </c>
      <c r="AN26" s="173" t="str">
        <f t="shared" si="1"/>
        <v/>
      </c>
      <c r="AO26" s="173" t="str">
        <f t="shared" si="2"/>
        <v/>
      </c>
      <c r="AP26" s="173" t="str">
        <f t="shared" si="3"/>
        <v/>
      </c>
      <c r="AQ26" s="173" t="str">
        <f t="shared" si="4"/>
        <v/>
      </c>
      <c r="AR26" s="173" t="str">
        <f t="shared" si="5"/>
        <v/>
      </c>
      <c r="AS26" s="173" t="str">
        <f t="shared" si="6"/>
        <v/>
      </c>
      <c r="AT26" s="173" t="str">
        <f t="shared" si="7"/>
        <v/>
      </c>
      <c r="AU26" s="173" t="str">
        <f t="shared" si="8"/>
        <v/>
      </c>
      <c r="AV26" s="173" t="b">
        <f t="shared" si="9"/>
        <v>0</v>
      </c>
      <c r="AW26" s="173" t="b">
        <f t="shared" si="10"/>
        <v>0</v>
      </c>
      <c r="AX26" s="173" t="b">
        <f t="shared" si="11"/>
        <v>0</v>
      </c>
      <c r="AY26" s="173" t="b">
        <f t="shared" si="12"/>
        <v>0</v>
      </c>
      <c r="AZ26" s="173" t="b">
        <f t="shared" si="13"/>
        <v>0</v>
      </c>
      <c r="BA26" s="173" t="b">
        <f t="shared" si="14"/>
        <v>0</v>
      </c>
      <c r="BB26" s="173" t="b">
        <f t="shared" si="15"/>
        <v>0</v>
      </c>
      <c r="BC26" s="173" t="b">
        <f t="shared" si="16"/>
        <v>0</v>
      </c>
      <c r="BD26" s="173" t="b">
        <f t="shared" si="17"/>
        <v>0</v>
      </c>
      <c r="BE26" s="173" t="b">
        <f t="shared" si="18"/>
        <v>0</v>
      </c>
      <c r="BF26" s="173" t="b">
        <f t="shared" si="19"/>
        <v>0</v>
      </c>
      <c r="BG26" s="173" t="b">
        <f t="shared" si="20"/>
        <v>0</v>
      </c>
      <c r="BH26" s="173" t="b">
        <f t="shared" si="21"/>
        <v>0</v>
      </c>
      <c r="BI26" s="173" t="b">
        <f t="shared" si="22"/>
        <v>0</v>
      </c>
      <c r="BJ26" s="173" t="b">
        <f t="shared" si="23"/>
        <v>0</v>
      </c>
      <c r="BK26" s="173" t="b">
        <f t="shared" si="24"/>
        <v>0</v>
      </c>
      <c r="BL26" s="173">
        <f t="shared" si="25"/>
        <v>0</v>
      </c>
      <c r="BM26" s="174"/>
      <c r="BN26" s="174"/>
    </row>
    <row r="27" spans="1:66" ht="43.2" x14ac:dyDescent="0.3">
      <c r="A27" s="175"/>
      <c r="B27" s="180" t="s">
        <v>233</v>
      </c>
      <c r="C27" s="180" t="s">
        <v>234</v>
      </c>
      <c r="D27" s="169"/>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1"/>
      <c r="AK27" s="170"/>
      <c r="AL27" s="170"/>
      <c r="AM27" s="172" t="str">
        <f t="shared" si="0"/>
        <v>Réduction du risque non prioritaire</v>
      </c>
      <c r="AN27" s="173" t="str">
        <f t="shared" si="1"/>
        <v/>
      </c>
      <c r="AO27" s="173" t="str">
        <f t="shared" si="2"/>
        <v/>
      </c>
      <c r="AP27" s="173" t="str">
        <f t="shared" si="3"/>
        <v/>
      </c>
      <c r="AQ27" s="173" t="str">
        <f t="shared" si="4"/>
        <v/>
      </c>
      <c r="AR27" s="173" t="str">
        <f t="shared" si="5"/>
        <v/>
      </c>
      <c r="AS27" s="173" t="str">
        <f t="shared" si="6"/>
        <v/>
      </c>
      <c r="AT27" s="173" t="str">
        <f t="shared" si="7"/>
        <v/>
      </c>
      <c r="AU27" s="173" t="str">
        <f t="shared" si="8"/>
        <v/>
      </c>
      <c r="AV27" s="173" t="b">
        <f t="shared" si="9"/>
        <v>0</v>
      </c>
      <c r="AW27" s="173" t="b">
        <f t="shared" si="10"/>
        <v>0</v>
      </c>
      <c r="AX27" s="173" t="b">
        <f t="shared" si="11"/>
        <v>0</v>
      </c>
      <c r="AY27" s="173" t="b">
        <f t="shared" si="12"/>
        <v>0</v>
      </c>
      <c r="AZ27" s="173" t="b">
        <f t="shared" si="13"/>
        <v>0</v>
      </c>
      <c r="BA27" s="173" t="b">
        <f t="shared" si="14"/>
        <v>0</v>
      </c>
      <c r="BB27" s="173" t="b">
        <f t="shared" si="15"/>
        <v>0</v>
      </c>
      <c r="BC27" s="173" t="b">
        <f t="shared" si="16"/>
        <v>0</v>
      </c>
      <c r="BD27" s="173" t="b">
        <f t="shared" si="17"/>
        <v>0</v>
      </c>
      <c r="BE27" s="173" t="b">
        <f t="shared" si="18"/>
        <v>0</v>
      </c>
      <c r="BF27" s="173" t="b">
        <f t="shared" si="19"/>
        <v>0</v>
      </c>
      <c r="BG27" s="173" t="b">
        <f t="shared" si="20"/>
        <v>0</v>
      </c>
      <c r="BH27" s="173" t="b">
        <f t="shared" si="21"/>
        <v>0</v>
      </c>
      <c r="BI27" s="173" t="b">
        <f t="shared" si="22"/>
        <v>0</v>
      </c>
      <c r="BJ27" s="173" t="b">
        <f t="shared" si="23"/>
        <v>0</v>
      </c>
      <c r="BK27" s="173" t="b">
        <f t="shared" si="24"/>
        <v>0</v>
      </c>
      <c r="BL27" s="173">
        <f t="shared" si="25"/>
        <v>0</v>
      </c>
      <c r="BM27" s="174"/>
      <c r="BN27" s="174"/>
    </row>
    <row r="28" spans="1:66" ht="43.2" x14ac:dyDescent="0.3">
      <c r="A28" s="175"/>
      <c r="B28" s="180" t="s">
        <v>233</v>
      </c>
      <c r="C28" s="180" t="s">
        <v>235</v>
      </c>
      <c r="D28" s="169"/>
      <c r="E28" s="170"/>
      <c r="F28" s="170"/>
      <c r="G28" s="170"/>
      <c r="H28" s="170"/>
      <c r="I28" s="170"/>
      <c r="J28" s="170"/>
      <c r="K28" s="170"/>
      <c r="L28" s="170"/>
      <c r="M28" s="170"/>
      <c r="N28" s="170"/>
      <c r="O28" s="170"/>
      <c r="P28" s="170"/>
      <c r="Q28" s="170"/>
      <c r="R28" s="170"/>
      <c r="S28" s="170"/>
      <c r="T28" s="170"/>
      <c r="U28" s="170"/>
      <c r="V28" s="170"/>
      <c r="W28" s="170"/>
      <c r="X28" s="170"/>
      <c r="Y28" s="170"/>
      <c r="Z28" s="170"/>
      <c r="AA28" s="170"/>
      <c r="AB28" s="170"/>
      <c r="AC28" s="170"/>
      <c r="AD28" s="170"/>
      <c r="AE28" s="170"/>
      <c r="AF28" s="170"/>
      <c r="AG28" s="170"/>
      <c r="AH28" s="170"/>
      <c r="AI28" s="170"/>
      <c r="AJ28" s="171"/>
      <c r="AK28" s="170"/>
      <c r="AL28" s="170"/>
      <c r="AM28" s="172" t="str">
        <f t="shared" si="0"/>
        <v>Réduction du risque non prioritaire</v>
      </c>
      <c r="AN28" s="173" t="str">
        <f t="shared" si="1"/>
        <v/>
      </c>
      <c r="AO28" s="173" t="str">
        <f t="shared" si="2"/>
        <v/>
      </c>
      <c r="AP28" s="173" t="str">
        <f t="shared" si="3"/>
        <v/>
      </c>
      <c r="AQ28" s="173" t="str">
        <f t="shared" si="4"/>
        <v/>
      </c>
      <c r="AR28" s="173" t="str">
        <f t="shared" si="5"/>
        <v/>
      </c>
      <c r="AS28" s="173" t="str">
        <f t="shared" si="6"/>
        <v/>
      </c>
      <c r="AT28" s="173" t="str">
        <f t="shared" si="7"/>
        <v/>
      </c>
      <c r="AU28" s="173" t="str">
        <f t="shared" si="8"/>
        <v/>
      </c>
      <c r="AV28" s="173" t="b">
        <f t="shared" si="9"/>
        <v>0</v>
      </c>
      <c r="AW28" s="173" t="b">
        <f t="shared" si="10"/>
        <v>0</v>
      </c>
      <c r="AX28" s="173" t="b">
        <f t="shared" si="11"/>
        <v>0</v>
      </c>
      <c r="AY28" s="173" t="b">
        <f t="shared" si="12"/>
        <v>0</v>
      </c>
      <c r="AZ28" s="173" t="b">
        <f t="shared" si="13"/>
        <v>0</v>
      </c>
      <c r="BA28" s="173" t="b">
        <f t="shared" si="14"/>
        <v>0</v>
      </c>
      <c r="BB28" s="173" t="b">
        <f t="shared" si="15"/>
        <v>0</v>
      </c>
      <c r="BC28" s="173" t="b">
        <f t="shared" si="16"/>
        <v>0</v>
      </c>
      <c r="BD28" s="173" t="b">
        <f t="shared" si="17"/>
        <v>0</v>
      </c>
      <c r="BE28" s="173" t="b">
        <f t="shared" si="18"/>
        <v>0</v>
      </c>
      <c r="BF28" s="173" t="b">
        <f t="shared" si="19"/>
        <v>0</v>
      </c>
      <c r="BG28" s="173" t="b">
        <f t="shared" si="20"/>
        <v>0</v>
      </c>
      <c r="BH28" s="173" t="b">
        <f t="shared" si="21"/>
        <v>0</v>
      </c>
      <c r="BI28" s="173" t="b">
        <f t="shared" si="22"/>
        <v>0</v>
      </c>
      <c r="BJ28" s="173" t="b">
        <f t="shared" si="23"/>
        <v>0</v>
      </c>
      <c r="BK28" s="173" t="b">
        <f t="shared" si="24"/>
        <v>0</v>
      </c>
      <c r="BL28" s="173">
        <f t="shared" si="25"/>
        <v>0</v>
      </c>
      <c r="BM28" s="174"/>
      <c r="BN28" s="174"/>
    </row>
    <row r="29" spans="1:66" ht="43.2" x14ac:dyDescent="0.3">
      <c r="A29" s="175"/>
      <c r="B29" s="180" t="s">
        <v>233</v>
      </c>
      <c r="C29" s="180" t="s">
        <v>236</v>
      </c>
      <c r="D29" s="169"/>
      <c r="E29" s="170"/>
      <c r="F29" s="170"/>
      <c r="G29" s="170"/>
      <c r="H29" s="170"/>
      <c r="I29" s="170"/>
      <c r="J29" s="170"/>
      <c r="K29" s="170"/>
      <c r="L29" s="170"/>
      <c r="M29" s="170"/>
      <c r="N29" s="170"/>
      <c r="O29" s="170"/>
      <c r="P29" s="170"/>
      <c r="Q29" s="170"/>
      <c r="R29" s="170"/>
      <c r="S29" s="170"/>
      <c r="T29" s="170"/>
      <c r="U29" s="170"/>
      <c r="V29" s="170"/>
      <c r="W29" s="170"/>
      <c r="X29" s="170"/>
      <c r="Y29" s="170"/>
      <c r="Z29" s="170"/>
      <c r="AA29" s="170"/>
      <c r="AB29" s="170"/>
      <c r="AC29" s="170"/>
      <c r="AD29" s="170"/>
      <c r="AE29" s="170"/>
      <c r="AF29" s="170"/>
      <c r="AG29" s="170"/>
      <c r="AH29" s="170"/>
      <c r="AI29" s="170"/>
      <c r="AJ29" s="171"/>
      <c r="AK29" s="170"/>
      <c r="AL29" s="170"/>
      <c r="AM29" s="172" t="str">
        <f t="shared" si="0"/>
        <v>Réduction du risque non prioritaire</v>
      </c>
      <c r="AN29" s="173" t="str">
        <f t="shared" si="1"/>
        <v/>
      </c>
      <c r="AO29" s="173" t="str">
        <f t="shared" si="2"/>
        <v/>
      </c>
      <c r="AP29" s="173" t="str">
        <f t="shared" si="3"/>
        <v/>
      </c>
      <c r="AQ29" s="173" t="str">
        <f t="shared" si="4"/>
        <v/>
      </c>
      <c r="AR29" s="173" t="str">
        <f t="shared" si="5"/>
        <v/>
      </c>
      <c r="AS29" s="173" t="str">
        <f t="shared" si="6"/>
        <v/>
      </c>
      <c r="AT29" s="173" t="str">
        <f t="shared" si="7"/>
        <v/>
      </c>
      <c r="AU29" s="173" t="str">
        <f t="shared" si="8"/>
        <v/>
      </c>
      <c r="AV29" s="173" t="b">
        <f t="shared" si="9"/>
        <v>0</v>
      </c>
      <c r="AW29" s="173" t="b">
        <f t="shared" si="10"/>
        <v>0</v>
      </c>
      <c r="AX29" s="173" t="b">
        <f t="shared" si="11"/>
        <v>0</v>
      </c>
      <c r="AY29" s="173" t="b">
        <f t="shared" si="12"/>
        <v>0</v>
      </c>
      <c r="AZ29" s="173" t="b">
        <f t="shared" si="13"/>
        <v>0</v>
      </c>
      <c r="BA29" s="173" t="b">
        <f t="shared" si="14"/>
        <v>0</v>
      </c>
      <c r="BB29" s="173" t="b">
        <f t="shared" si="15"/>
        <v>0</v>
      </c>
      <c r="BC29" s="173" t="b">
        <f t="shared" si="16"/>
        <v>0</v>
      </c>
      <c r="BD29" s="173" t="b">
        <f t="shared" si="17"/>
        <v>0</v>
      </c>
      <c r="BE29" s="173" t="b">
        <f t="shared" si="18"/>
        <v>0</v>
      </c>
      <c r="BF29" s="173" t="b">
        <f t="shared" si="19"/>
        <v>0</v>
      </c>
      <c r="BG29" s="173" t="b">
        <f t="shared" si="20"/>
        <v>0</v>
      </c>
      <c r="BH29" s="173" t="b">
        <f t="shared" si="21"/>
        <v>0</v>
      </c>
      <c r="BI29" s="173" t="b">
        <f t="shared" si="22"/>
        <v>0</v>
      </c>
      <c r="BJ29" s="173" t="b">
        <f t="shared" si="23"/>
        <v>0</v>
      </c>
      <c r="BK29" s="173" t="b">
        <f t="shared" si="24"/>
        <v>0</v>
      </c>
      <c r="BL29" s="173">
        <f t="shared" si="25"/>
        <v>0</v>
      </c>
      <c r="BM29" s="174"/>
      <c r="BN29" s="174"/>
    </row>
    <row r="30" spans="1:66" ht="43.2" x14ac:dyDescent="0.3">
      <c r="A30" s="175"/>
      <c r="B30" s="180" t="s">
        <v>233</v>
      </c>
      <c r="C30" s="180" t="s">
        <v>237</v>
      </c>
      <c r="D30" s="169"/>
      <c r="E30" s="170"/>
      <c r="F30" s="170"/>
      <c r="G30" s="170"/>
      <c r="H30" s="170"/>
      <c r="I30" s="170"/>
      <c r="J30" s="170"/>
      <c r="K30" s="170"/>
      <c r="L30" s="170"/>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1"/>
      <c r="AK30" s="170"/>
      <c r="AL30" s="170"/>
      <c r="AM30" s="172" t="str">
        <f t="shared" si="0"/>
        <v>Réduction du risque non prioritaire</v>
      </c>
      <c r="AN30" s="173" t="str">
        <f t="shared" si="1"/>
        <v/>
      </c>
      <c r="AO30" s="173" t="str">
        <f t="shared" si="2"/>
        <v/>
      </c>
      <c r="AP30" s="173" t="str">
        <f t="shared" si="3"/>
        <v/>
      </c>
      <c r="AQ30" s="173" t="str">
        <f t="shared" si="4"/>
        <v/>
      </c>
      <c r="AR30" s="173" t="str">
        <f t="shared" si="5"/>
        <v/>
      </c>
      <c r="AS30" s="173" t="str">
        <f t="shared" si="6"/>
        <v/>
      </c>
      <c r="AT30" s="173" t="str">
        <f t="shared" si="7"/>
        <v/>
      </c>
      <c r="AU30" s="173" t="str">
        <f t="shared" si="8"/>
        <v/>
      </c>
      <c r="AV30" s="173" t="b">
        <f t="shared" si="9"/>
        <v>0</v>
      </c>
      <c r="AW30" s="173" t="b">
        <f t="shared" si="10"/>
        <v>0</v>
      </c>
      <c r="AX30" s="173" t="b">
        <f t="shared" si="11"/>
        <v>0</v>
      </c>
      <c r="AY30" s="173" t="b">
        <f t="shared" si="12"/>
        <v>0</v>
      </c>
      <c r="AZ30" s="173" t="b">
        <f t="shared" si="13"/>
        <v>0</v>
      </c>
      <c r="BA30" s="173" t="b">
        <f t="shared" si="14"/>
        <v>0</v>
      </c>
      <c r="BB30" s="173" t="b">
        <f t="shared" si="15"/>
        <v>0</v>
      </c>
      <c r="BC30" s="173" t="b">
        <f t="shared" si="16"/>
        <v>0</v>
      </c>
      <c r="BD30" s="173" t="b">
        <f t="shared" si="17"/>
        <v>0</v>
      </c>
      <c r="BE30" s="173" t="b">
        <f t="shared" si="18"/>
        <v>0</v>
      </c>
      <c r="BF30" s="173" t="b">
        <f t="shared" si="19"/>
        <v>0</v>
      </c>
      <c r="BG30" s="173" t="b">
        <f t="shared" si="20"/>
        <v>0</v>
      </c>
      <c r="BH30" s="173" t="b">
        <f t="shared" si="21"/>
        <v>0</v>
      </c>
      <c r="BI30" s="173" t="b">
        <f t="shared" si="22"/>
        <v>0</v>
      </c>
      <c r="BJ30" s="173" t="b">
        <f t="shared" si="23"/>
        <v>0</v>
      </c>
      <c r="BK30" s="173" t="b">
        <f t="shared" si="24"/>
        <v>0</v>
      </c>
      <c r="BL30" s="173">
        <f t="shared" si="25"/>
        <v>0</v>
      </c>
      <c r="BM30" s="174"/>
      <c r="BN30" s="174"/>
    </row>
    <row r="31" spans="1:66" ht="43.2" x14ac:dyDescent="0.3">
      <c r="A31" s="175"/>
      <c r="B31" s="180" t="s">
        <v>233</v>
      </c>
      <c r="C31" s="180" t="s">
        <v>238</v>
      </c>
      <c r="D31" s="169"/>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1"/>
      <c r="AK31" s="170"/>
      <c r="AL31" s="170"/>
      <c r="AM31" s="172" t="str">
        <f t="shared" si="0"/>
        <v>Réduction du risque non prioritaire</v>
      </c>
      <c r="AN31" s="173" t="str">
        <f t="shared" si="1"/>
        <v/>
      </c>
      <c r="AO31" s="173" t="str">
        <f t="shared" si="2"/>
        <v/>
      </c>
      <c r="AP31" s="173" t="str">
        <f t="shared" si="3"/>
        <v/>
      </c>
      <c r="AQ31" s="173" t="str">
        <f t="shared" si="4"/>
        <v/>
      </c>
      <c r="AR31" s="173" t="str">
        <f t="shared" si="5"/>
        <v/>
      </c>
      <c r="AS31" s="173" t="str">
        <f t="shared" si="6"/>
        <v/>
      </c>
      <c r="AT31" s="173" t="str">
        <f t="shared" si="7"/>
        <v/>
      </c>
      <c r="AU31" s="173" t="str">
        <f t="shared" si="8"/>
        <v/>
      </c>
      <c r="AV31" s="173" t="b">
        <f t="shared" si="9"/>
        <v>0</v>
      </c>
      <c r="AW31" s="173" t="b">
        <f t="shared" si="10"/>
        <v>0</v>
      </c>
      <c r="AX31" s="173" t="b">
        <f t="shared" si="11"/>
        <v>0</v>
      </c>
      <c r="AY31" s="173" t="b">
        <f t="shared" si="12"/>
        <v>0</v>
      </c>
      <c r="AZ31" s="173" t="b">
        <f t="shared" si="13"/>
        <v>0</v>
      </c>
      <c r="BA31" s="173" t="b">
        <f t="shared" si="14"/>
        <v>0</v>
      </c>
      <c r="BB31" s="173" t="b">
        <f t="shared" si="15"/>
        <v>0</v>
      </c>
      <c r="BC31" s="173" t="b">
        <f t="shared" si="16"/>
        <v>0</v>
      </c>
      <c r="BD31" s="173" t="b">
        <f t="shared" si="17"/>
        <v>0</v>
      </c>
      <c r="BE31" s="173" t="b">
        <f t="shared" si="18"/>
        <v>0</v>
      </c>
      <c r="BF31" s="173" t="b">
        <f t="shared" si="19"/>
        <v>0</v>
      </c>
      <c r="BG31" s="173" t="b">
        <f t="shared" si="20"/>
        <v>0</v>
      </c>
      <c r="BH31" s="173" t="b">
        <f t="shared" si="21"/>
        <v>0</v>
      </c>
      <c r="BI31" s="173" t="b">
        <f t="shared" si="22"/>
        <v>0</v>
      </c>
      <c r="BJ31" s="173" t="b">
        <f t="shared" si="23"/>
        <v>0</v>
      </c>
      <c r="BK31" s="173" t="b">
        <f t="shared" si="24"/>
        <v>0</v>
      </c>
      <c r="BL31" s="173">
        <f t="shared" si="25"/>
        <v>0</v>
      </c>
      <c r="BM31" s="174"/>
      <c r="BN31" s="174"/>
    </row>
    <row r="32" spans="1:66" ht="43.2" x14ac:dyDescent="0.3">
      <c r="A32" s="175"/>
      <c r="B32" s="180" t="s">
        <v>239</v>
      </c>
      <c r="C32" s="180" t="s">
        <v>240</v>
      </c>
      <c r="D32" s="169"/>
      <c r="E32" s="17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1"/>
      <c r="AK32" s="170"/>
      <c r="AL32" s="170"/>
      <c r="AM32" s="172" t="str">
        <f t="shared" si="0"/>
        <v>Réduction du risque non prioritaire</v>
      </c>
      <c r="AN32" s="173" t="str">
        <f t="shared" si="1"/>
        <v/>
      </c>
      <c r="AO32" s="173" t="str">
        <f t="shared" si="2"/>
        <v/>
      </c>
      <c r="AP32" s="173" t="str">
        <f t="shared" si="3"/>
        <v/>
      </c>
      <c r="AQ32" s="173" t="str">
        <f t="shared" si="4"/>
        <v/>
      </c>
      <c r="AR32" s="173" t="str">
        <f t="shared" si="5"/>
        <v/>
      </c>
      <c r="AS32" s="173" t="str">
        <f t="shared" si="6"/>
        <v/>
      </c>
      <c r="AT32" s="173" t="str">
        <f t="shared" si="7"/>
        <v/>
      </c>
      <c r="AU32" s="173" t="str">
        <f t="shared" si="8"/>
        <v/>
      </c>
      <c r="AV32" s="173" t="b">
        <f t="shared" si="9"/>
        <v>0</v>
      </c>
      <c r="AW32" s="173" t="b">
        <f t="shared" si="10"/>
        <v>0</v>
      </c>
      <c r="AX32" s="173" t="b">
        <f t="shared" si="11"/>
        <v>0</v>
      </c>
      <c r="AY32" s="173" t="b">
        <f t="shared" si="12"/>
        <v>0</v>
      </c>
      <c r="AZ32" s="173" t="b">
        <f t="shared" si="13"/>
        <v>0</v>
      </c>
      <c r="BA32" s="173" t="b">
        <f t="shared" si="14"/>
        <v>0</v>
      </c>
      <c r="BB32" s="173" t="b">
        <f t="shared" si="15"/>
        <v>0</v>
      </c>
      <c r="BC32" s="173" t="b">
        <f t="shared" si="16"/>
        <v>0</v>
      </c>
      <c r="BD32" s="173" t="b">
        <f t="shared" si="17"/>
        <v>0</v>
      </c>
      <c r="BE32" s="173" t="b">
        <f t="shared" si="18"/>
        <v>0</v>
      </c>
      <c r="BF32" s="173" t="b">
        <f t="shared" si="19"/>
        <v>0</v>
      </c>
      <c r="BG32" s="173" t="b">
        <f t="shared" si="20"/>
        <v>0</v>
      </c>
      <c r="BH32" s="173" t="b">
        <f t="shared" si="21"/>
        <v>0</v>
      </c>
      <c r="BI32" s="173" t="b">
        <f t="shared" si="22"/>
        <v>0</v>
      </c>
      <c r="BJ32" s="173" t="b">
        <f t="shared" si="23"/>
        <v>0</v>
      </c>
      <c r="BK32" s="173" t="b">
        <f t="shared" si="24"/>
        <v>0</v>
      </c>
      <c r="BL32" s="173">
        <f t="shared" si="25"/>
        <v>0</v>
      </c>
      <c r="BM32" s="174"/>
      <c r="BN32" s="174"/>
    </row>
    <row r="33" spans="1:66" ht="43.2" x14ac:dyDescent="0.3">
      <c r="A33" s="175"/>
      <c r="B33" s="180" t="s">
        <v>239</v>
      </c>
      <c r="C33" s="180" t="s">
        <v>241</v>
      </c>
      <c r="D33" s="169"/>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0"/>
      <c r="AI33" s="170"/>
      <c r="AJ33" s="171"/>
      <c r="AK33" s="170"/>
      <c r="AL33" s="170"/>
      <c r="AM33" s="172" t="str">
        <f t="shared" si="0"/>
        <v>Réduction du risque non prioritaire</v>
      </c>
      <c r="AN33" s="173" t="str">
        <f t="shared" si="1"/>
        <v/>
      </c>
      <c r="AO33" s="173" t="str">
        <f t="shared" si="2"/>
        <v/>
      </c>
      <c r="AP33" s="173" t="str">
        <f t="shared" si="3"/>
        <v/>
      </c>
      <c r="AQ33" s="173" t="str">
        <f t="shared" si="4"/>
        <v/>
      </c>
      <c r="AR33" s="173" t="str">
        <f t="shared" si="5"/>
        <v/>
      </c>
      <c r="AS33" s="173" t="str">
        <f t="shared" si="6"/>
        <v/>
      </c>
      <c r="AT33" s="173" t="str">
        <f t="shared" si="7"/>
        <v/>
      </c>
      <c r="AU33" s="173" t="str">
        <f t="shared" si="8"/>
        <v/>
      </c>
      <c r="AV33" s="173" t="b">
        <f t="shared" si="9"/>
        <v>0</v>
      </c>
      <c r="AW33" s="173" t="b">
        <f t="shared" si="10"/>
        <v>0</v>
      </c>
      <c r="AX33" s="173" t="b">
        <f t="shared" si="11"/>
        <v>0</v>
      </c>
      <c r="AY33" s="173" t="b">
        <f t="shared" si="12"/>
        <v>0</v>
      </c>
      <c r="AZ33" s="173" t="b">
        <f t="shared" si="13"/>
        <v>0</v>
      </c>
      <c r="BA33" s="173" t="b">
        <f t="shared" si="14"/>
        <v>0</v>
      </c>
      <c r="BB33" s="173" t="b">
        <f t="shared" si="15"/>
        <v>0</v>
      </c>
      <c r="BC33" s="173" t="b">
        <f t="shared" si="16"/>
        <v>0</v>
      </c>
      <c r="BD33" s="173" t="b">
        <f t="shared" si="17"/>
        <v>0</v>
      </c>
      <c r="BE33" s="173" t="b">
        <f t="shared" si="18"/>
        <v>0</v>
      </c>
      <c r="BF33" s="173" t="b">
        <f t="shared" si="19"/>
        <v>0</v>
      </c>
      <c r="BG33" s="173" t="b">
        <f t="shared" si="20"/>
        <v>0</v>
      </c>
      <c r="BH33" s="173" t="b">
        <f t="shared" si="21"/>
        <v>0</v>
      </c>
      <c r="BI33" s="173" t="b">
        <f t="shared" si="22"/>
        <v>0</v>
      </c>
      <c r="BJ33" s="173" t="b">
        <f t="shared" si="23"/>
        <v>0</v>
      </c>
      <c r="BK33" s="173" t="b">
        <f t="shared" si="24"/>
        <v>0</v>
      </c>
      <c r="BL33" s="173">
        <f t="shared" si="25"/>
        <v>0</v>
      </c>
      <c r="BM33" s="174"/>
      <c r="BN33" s="174"/>
    </row>
    <row r="34" spans="1:66" ht="43.2" x14ac:dyDescent="0.3">
      <c r="A34" s="175"/>
      <c r="B34" s="180" t="s">
        <v>239</v>
      </c>
      <c r="C34" s="180" t="s">
        <v>242</v>
      </c>
      <c r="D34" s="169"/>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1"/>
      <c r="AK34" s="170"/>
      <c r="AL34" s="170"/>
      <c r="AM34" s="172" t="str">
        <f t="shared" si="0"/>
        <v>Réduction du risque non prioritaire</v>
      </c>
      <c r="AN34" s="173" t="str">
        <f t="shared" si="1"/>
        <v/>
      </c>
      <c r="AO34" s="173" t="str">
        <f t="shared" si="2"/>
        <v/>
      </c>
      <c r="AP34" s="173" t="str">
        <f t="shared" si="3"/>
        <v/>
      </c>
      <c r="AQ34" s="173" t="str">
        <f t="shared" si="4"/>
        <v/>
      </c>
      <c r="AR34" s="173" t="str">
        <f t="shared" si="5"/>
        <v/>
      </c>
      <c r="AS34" s="173" t="str">
        <f t="shared" si="6"/>
        <v/>
      </c>
      <c r="AT34" s="173" t="str">
        <f t="shared" si="7"/>
        <v/>
      </c>
      <c r="AU34" s="173" t="str">
        <f t="shared" si="8"/>
        <v/>
      </c>
      <c r="AV34" s="173" t="b">
        <f t="shared" si="9"/>
        <v>0</v>
      </c>
      <c r="AW34" s="173" t="b">
        <f t="shared" si="10"/>
        <v>0</v>
      </c>
      <c r="AX34" s="173" t="b">
        <f t="shared" si="11"/>
        <v>0</v>
      </c>
      <c r="AY34" s="173" t="b">
        <f t="shared" si="12"/>
        <v>0</v>
      </c>
      <c r="AZ34" s="173" t="b">
        <f t="shared" si="13"/>
        <v>0</v>
      </c>
      <c r="BA34" s="173" t="b">
        <f t="shared" si="14"/>
        <v>0</v>
      </c>
      <c r="BB34" s="173" t="b">
        <f t="shared" si="15"/>
        <v>0</v>
      </c>
      <c r="BC34" s="173" t="b">
        <f t="shared" si="16"/>
        <v>0</v>
      </c>
      <c r="BD34" s="173" t="b">
        <f t="shared" si="17"/>
        <v>0</v>
      </c>
      <c r="BE34" s="173" t="b">
        <f t="shared" si="18"/>
        <v>0</v>
      </c>
      <c r="BF34" s="173" t="b">
        <f t="shared" si="19"/>
        <v>0</v>
      </c>
      <c r="BG34" s="173" t="b">
        <f t="shared" si="20"/>
        <v>0</v>
      </c>
      <c r="BH34" s="173" t="b">
        <f t="shared" si="21"/>
        <v>0</v>
      </c>
      <c r="BI34" s="173" t="b">
        <f t="shared" si="22"/>
        <v>0</v>
      </c>
      <c r="BJ34" s="173" t="b">
        <f t="shared" si="23"/>
        <v>0</v>
      </c>
      <c r="BK34" s="173" t="b">
        <f t="shared" si="24"/>
        <v>0</v>
      </c>
      <c r="BL34" s="173">
        <f t="shared" si="25"/>
        <v>0</v>
      </c>
      <c r="BM34" s="174"/>
      <c r="BN34" s="174"/>
    </row>
    <row r="35" spans="1:66" ht="43.2" hidden="1" x14ac:dyDescent="0.3">
      <c r="B35" s="179" t="s">
        <v>243</v>
      </c>
      <c r="C35" s="179" t="s">
        <v>244</v>
      </c>
      <c r="D35" s="169"/>
      <c r="E35" s="170"/>
      <c r="F35" s="170"/>
      <c r="G35" s="170"/>
      <c r="H35" s="170"/>
      <c r="I35" s="170"/>
      <c r="J35" s="170"/>
      <c r="K35" s="170"/>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1"/>
      <c r="AK35" s="170"/>
      <c r="AL35" s="170"/>
      <c r="AM35" s="172" t="str">
        <f t="shared" si="0"/>
        <v>Réduction du risque non prioritaire</v>
      </c>
      <c r="AN35" s="173" t="str">
        <f t="shared" si="1"/>
        <v/>
      </c>
      <c r="AO35" s="173" t="str">
        <f t="shared" si="2"/>
        <v/>
      </c>
      <c r="AP35" s="173" t="str">
        <f t="shared" si="3"/>
        <v/>
      </c>
      <c r="AQ35" s="173" t="str">
        <f t="shared" si="4"/>
        <v/>
      </c>
      <c r="AR35" s="173" t="str">
        <f t="shared" si="5"/>
        <v/>
      </c>
      <c r="AS35" s="173" t="str">
        <f t="shared" si="6"/>
        <v/>
      </c>
      <c r="AT35" s="173" t="str">
        <f t="shared" si="7"/>
        <v/>
      </c>
      <c r="AU35" s="173" t="str">
        <f t="shared" si="8"/>
        <v/>
      </c>
      <c r="AV35" s="173" t="b">
        <f t="shared" si="9"/>
        <v>0</v>
      </c>
      <c r="AW35" s="173" t="b">
        <f t="shared" si="10"/>
        <v>0</v>
      </c>
      <c r="AX35" s="173" t="b">
        <f t="shared" si="11"/>
        <v>0</v>
      </c>
      <c r="AY35" s="173" t="b">
        <f t="shared" si="12"/>
        <v>0</v>
      </c>
      <c r="AZ35" s="173" t="b">
        <f t="shared" si="13"/>
        <v>0</v>
      </c>
      <c r="BA35" s="173" t="b">
        <f t="shared" si="14"/>
        <v>0</v>
      </c>
      <c r="BB35" s="173" t="b">
        <f t="shared" si="15"/>
        <v>0</v>
      </c>
      <c r="BC35" s="173" t="b">
        <f t="shared" si="16"/>
        <v>0</v>
      </c>
      <c r="BD35" s="173" t="b">
        <f t="shared" si="17"/>
        <v>0</v>
      </c>
      <c r="BE35" s="173" t="b">
        <f t="shared" si="18"/>
        <v>0</v>
      </c>
      <c r="BF35" s="173" t="b">
        <f t="shared" si="19"/>
        <v>0</v>
      </c>
      <c r="BG35" s="173" t="b">
        <f t="shared" si="20"/>
        <v>0</v>
      </c>
      <c r="BH35" s="173" t="b">
        <f t="shared" si="21"/>
        <v>0</v>
      </c>
      <c r="BI35" s="173" t="b">
        <f t="shared" si="22"/>
        <v>0</v>
      </c>
      <c r="BJ35" s="173" t="b">
        <f t="shared" si="23"/>
        <v>0</v>
      </c>
      <c r="BK35" s="173" t="b">
        <f t="shared" si="24"/>
        <v>0</v>
      </c>
      <c r="BL35" s="173">
        <f t="shared" si="25"/>
        <v>0</v>
      </c>
      <c r="BM35" s="174"/>
      <c r="BN35" s="174"/>
    </row>
    <row r="36" spans="1:66" ht="43.2" hidden="1" x14ac:dyDescent="0.3">
      <c r="B36" s="179" t="s">
        <v>243</v>
      </c>
      <c r="C36" s="179" t="s">
        <v>245</v>
      </c>
      <c r="D36" s="169"/>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1"/>
      <c r="AK36" s="170"/>
      <c r="AL36" s="170"/>
      <c r="AM36" s="172" t="str">
        <f t="shared" si="0"/>
        <v>Réduction du risque non prioritaire</v>
      </c>
      <c r="AN36" s="173" t="str">
        <f t="shared" si="1"/>
        <v/>
      </c>
      <c r="AO36" s="173" t="str">
        <f t="shared" si="2"/>
        <v/>
      </c>
      <c r="AP36" s="173" t="str">
        <f t="shared" si="3"/>
        <v/>
      </c>
      <c r="AQ36" s="173" t="str">
        <f t="shared" si="4"/>
        <v/>
      </c>
      <c r="AR36" s="173" t="str">
        <f t="shared" si="5"/>
        <v/>
      </c>
      <c r="AS36" s="173" t="str">
        <f t="shared" si="6"/>
        <v/>
      </c>
      <c r="AT36" s="173" t="str">
        <f t="shared" si="7"/>
        <v/>
      </c>
      <c r="AU36" s="173" t="str">
        <f t="shared" si="8"/>
        <v/>
      </c>
      <c r="AV36" s="173" t="b">
        <f t="shared" si="9"/>
        <v>0</v>
      </c>
      <c r="AW36" s="173" t="b">
        <f t="shared" si="10"/>
        <v>0</v>
      </c>
      <c r="AX36" s="173" t="b">
        <f t="shared" si="11"/>
        <v>0</v>
      </c>
      <c r="AY36" s="173" t="b">
        <f t="shared" si="12"/>
        <v>0</v>
      </c>
      <c r="AZ36" s="173" t="b">
        <f t="shared" si="13"/>
        <v>0</v>
      </c>
      <c r="BA36" s="173" t="b">
        <f t="shared" si="14"/>
        <v>0</v>
      </c>
      <c r="BB36" s="173" t="b">
        <f t="shared" si="15"/>
        <v>0</v>
      </c>
      <c r="BC36" s="173" t="b">
        <f t="shared" si="16"/>
        <v>0</v>
      </c>
      <c r="BD36" s="173" t="b">
        <f t="shared" si="17"/>
        <v>0</v>
      </c>
      <c r="BE36" s="173" t="b">
        <f t="shared" si="18"/>
        <v>0</v>
      </c>
      <c r="BF36" s="173" t="b">
        <f t="shared" si="19"/>
        <v>0</v>
      </c>
      <c r="BG36" s="173" t="b">
        <f t="shared" si="20"/>
        <v>0</v>
      </c>
      <c r="BH36" s="173" t="b">
        <f t="shared" si="21"/>
        <v>0</v>
      </c>
      <c r="BI36" s="173" t="b">
        <f t="shared" si="22"/>
        <v>0</v>
      </c>
      <c r="BJ36" s="173" t="b">
        <f t="shared" si="23"/>
        <v>0</v>
      </c>
      <c r="BK36" s="173" t="b">
        <f t="shared" si="24"/>
        <v>0</v>
      </c>
      <c r="BL36" s="173">
        <f t="shared" si="25"/>
        <v>0</v>
      </c>
      <c r="BM36" s="174"/>
      <c r="BN36" s="174"/>
    </row>
    <row r="37" spans="1:66" ht="43.2" hidden="1" x14ac:dyDescent="0.3">
      <c r="B37" s="179" t="s">
        <v>243</v>
      </c>
      <c r="C37" s="179" t="s">
        <v>246</v>
      </c>
      <c r="D37" s="169"/>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1"/>
      <c r="AK37" s="170"/>
      <c r="AL37" s="170"/>
      <c r="AM37" s="172" t="str">
        <f t="shared" si="0"/>
        <v>Réduction du risque non prioritaire</v>
      </c>
      <c r="AN37" s="173" t="str">
        <f t="shared" si="1"/>
        <v/>
      </c>
      <c r="AO37" s="173" t="str">
        <f t="shared" si="2"/>
        <v/>
      </c>
      <c r="AP37" s="173" t="str">
        <f t="shared" si="3"/>
        <v/>
      </c>
      <c r="AQ37" s="173" t="str">
        <f t="shared" si="4"/>
        <v/>
      </c>
      <c r="AR37" s="173" t="str">
        <f t="shared" si="5"/>
        <v/>
      </c>
      <c r="AS37" s="173" t="str">
        <f t="shared" si="6"/>
        <v/>
      </c>
      <c r="AT37" s="173" t="str">
        <f t="shared" si="7"/>
        <v/>
      </c>
      <c r="AU37" s="173" t="str">
        <f t="shared" si="8"/>
        <v/>
      </c>
      <c r="AV37" s="173" t="b">
        <f t="shared" si="9"/>
        <v>0</v>
      </c>
      <c r="AW37" s="173" t="b">
        <f t="shared" si="10"/>
        <v>0</v>
      </c>
      <c r="AX37" s="173" t="b">
        <f t="shared" si="11"/>
        <v>0</v>
      </c>
      <c r="AY37" s="173" t="b">
        <f t="shared" si="12"/>
        <v>0</v>
      </c>
      <c r="AZ37" s="173" t="b">
        <f t="shared" si="13"/>
        <v>0</v>
      </c>
      <c r="BA37" s="173" t="b">
        <f t="shared" si="14"/>
        <v>0</v>
      </c>
      <c r="BB37" s="173" t="b">
        <f t="shared" si="15"/>
        <v>0</v>
      </c>
      <c r="BC37" s="173" t="b">
        <f t="shared" si="16"/>
        <v>0</v>
      </c>
      <c r="BD37" s="173" t="b">
        <f t="shared" si="17"/>
        <v>0</v>
      </c>
      <c r="BE37" s="173" t="b">
        <f t="shared" si="18"/>
        <v>0</v>
      </c>
      <c r="BF37" s="173" t="b">
        <f t="shared" si="19"/>
        <v>0</v>
      </c>
      <c r="BG37" s="173" t="b">
        <f t="shared" si="20"/>
        <v>0</v>
      </c>
      <c r="BH37" s="173" t="b">
        <f t="shared" si="21"/>
        <v>0</v>
      </c>
      <c r="BI37" s="173" t="b">
        <f t="shared" si="22"/>
        <v>0</v>
      </c>
      <c r="BJ37" s="173" t="b">
        <f t="shared" si="23"/>
        <v>0</v>
      </c>
      <c r="BK37" s="173" t="b">
        <f t="shared" si="24"/>
        <v>0</v>
      </c>
      <c r="BL37" s="173">
        <f t="shared" si="25"/>
        <v>0</v>
      </c>
      <c r="BM37" s="174"/>
      <c r="BN37" s="174"/>
    </row>
    <row r="38" spans="1:66" ht="43.2" hidden="1" x14ac:dyDescent="0.3">
      <c r="B38" s="179" t="s">
        <v>243</v>
      </c>
      <c r="C38" s="179" t="s">
        <v>247</v>
      </c>
      <c r="D38" s="169"/>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1"/>
      <c r="AK38" s="170"/>
      <c r="AL38" s="170"/>
      <c r="AM38" s="172" t="str">
        <f t="shared" si="0"/>
        <v>Réduction du risque non prioritaire</v>
      </c>
      <c r="AN38" s="173" t="str">
        <f t="shared" si="1"/>
        <v/>
      </c>
      <c r="AO38" s="173" t="str">
        <f t="shared" si="2"/>
        <v/>
      </c>
      <c r="AP38" s="173" t="str">
        <f t="shared" si="3"/>
        <v/>
      </c>
      <c r="AQ38" s="173" t="str">
        <f t="shared" si="4"/>
        <v/>
      </c>
      <c r="AR38" s="173" t="str">
        <f t="shared" si="5"/>
        <v/>
      </c>
      <c r="AS38" s="173" t="str">
        <f t="shared" si="6"/>
        <v/>
      </c>
      <c r="AT38" s="173" t="str">
        <f t="shared" si="7"/>
        <v/>
      </c>
      <c r="AU38" s="173" t="str">
        <f t="shared" si="8"/>
        <v/>
      </c>
      <c r="AV38" s="173" t="b">
        <f t="shared" si="9"/>
        <v>0</v>
      </c>
      <c r="AW38" s="173" t="b">
        <f t="shared" si="10"/>
        <v>0</v>
      </c>
      <c r="AX38" s="173" t="b">
        <f t="shared" si="11"/>
        <v>0</v>
      </c>
      <c r="AY38" s="173" t="b">
        <f t="shared" si="12"/>
        <v>0</v>
      </c>
      <c r="AZ38" s="173" t="b">
        <f t="shared" si="13"/>
        <v>0</v>
      </c>
      <c r="BA38" s="173" t="b">
        <f t="shared" si="14"/>
        <v>0</v>
      </c>
      <c r="BB38" s="173" t="b">
        <f t="shared" si="15"/>
        <v>0</v>
      </c>
      <c r="BC38" s="173" t="b">
        <f t="shared" si="16"/>
        <v>0</v>
      </c>
      <c r="BD38" s="173" t="b">
        <f t="shared" si="17"/>
        <v>0</v>
      </c>
      <c r="BE38" s="173" t="b">
        <f t="shared" si="18"/>
        <v>0</v>
      </c>
      <c r="BF38" s="173" t="b">
        <f t="shared" si="19"/>
        <v>0</v>
      </c>
      <c r="BG38" s="173" t="b">
        <f t="shared" si="20"/>
        <v>0</v>
      </c>
      <c r="BH38" s="173" t="b">
        <f t="shared" si="21"/>
        <v>0</v>
      </c>
      <c r="BI38" s="173" t="b">
        <f t="shared" si="22"/>
        <v>0</v>
      </c>
      <c r="BJ38" s="173" t="b">
        <f t="shared" si="23"/>
        <v>0</v>
      </c>
      <c r="BK38" s="173" t="b">
        <f t="shared" si="24"/>
        <v>0</v>
      </c>
      <c r="BL38" s="173">
        <f t="shared" si="25"/>
        <v>0</v>
      </c>
      <c r="BM38" s="174"/>
      <c r="BN38" s="174"/>
    </row>
    <row r="39" spans="1:66" ht="43.2" hidden="1" x14ac:dyDescent="0.3">
      <c r="B39" s="179" t="s">
        <v>243</v>
      </c>
      <c r="C39" s="179" t="s">
        <v>248</v>
      </c>
      <c r="D39" s="169"/>
      <c r="E39" s="170"/>
      <c r="F39" s="170"/>
      <c r="G39" s="170"/>
      <c r="H39" s="170"/>
      <c r="I39" s="170"/>
      <c r="J39" s="170"/>
      <c r="K39" s="170"/>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J39" s="171"/>
      <c r="AK39" s="170"/>
      <c r="AL39" s="170"/>
      <c r="AM39" s="172" t="str">
        <f t="shared" si="0"/>
        <v>Réduction du risque non prioritaire</v>
      </c>
      <c r="AN39" s="173" t="str">
        <f t="shared" si="1"/>
        <v/>
      </c>
      <c r="AO39" s="173" t="str">
        <f t="shared" si="2"/>
        <v/>
      </c>
      <c r="AP39" s="173" t="str">
        <f t="shared" si="3"/>
        <v/>
      </c>
      <c r="AQ39" s="173" t="str">
        <f t="shared" si="4"/>
        <v/>
      </c>
      <c r="AR39" s="173" t="str">
        <f t="shared" si="5"/>
        <v/>
      </c>
      <c r="AS39" s="173" t="str">
        <f t="shared" si="6"/>
        <v/>
      </c>
      <c r="AT39" s="173" t="str">
        <f t="shared" si="7"/>
        <v/>
      </c>
      <c r="AU39" s="173" t="str">
        <f t="shared" si="8"/>
        <v/>
      </c>
      <c r="AV39" s="173" t="b">
        <f t="shared" si="9"/>
        <v>0</v>
      </c>
      <c r="AW39" s="173" t="b">
        <f t="shared" si="10"/>
        <v>0</v>
      </c>
      <c r="AX39" s="173" t="b">
        <f t="shared" si="11"/>
        <v>0</v>
      </c>
      <c r="AY39" s="173" t="b">
        <f t="shared" si="12"/>
        <v>0</v>
      </c>
      <c r="AZ39" s="173" t="b">
        <f t="shared" si="13"/>
        <v>0</v>
      </c>
      <c r="BA39" s="173" t="b">
        <f t="shared" si="14"/>
        <v>0</v>
      </c>
      <c r="BB39" s="173" t="b">
        <f t="shared" si="15"/>
        <v>0</v>
      </c>
      <c r="BC39" s="173" t="b">
        <f t="shared" si="16"/>
        <v>0</v>
      </c>
      <c r="BD39" s="173" t="b">
        <f t="shared" si="17"/>
        <v>0</v>
      </c>
      <c r="BE39" s="173" t="b">
        <f t="shared" si="18"/>
        <v>0</v>
      </c>
      <c r="BF39" s="173" t="b">
        <f t="shared" si="19"/>
        <v>0</v>
      </c>
      <c r="BG39" s="173" t="b">
        <f t="shared" si="20"/>
        <v>0</v>
      </c>
      <c r="BH39" s="173" t="b">
        <f t="shared" si="21"/>
        <v>0</v>
      </c>
      <c r="BI39" s="173" t="b">
        <f t="shared" si="22"/>
        <v>0</v>
      </c>
      <c r="BJ39" s="173" t="b">
        <f t="shared" si="23"/>
        <v>0</v>
      </c>
      <c r="BK39" s="173" t="b">
        <f t="shared" si="24"/>
        <v>0</v>
      </c>
      <c r="BL39" s="173">
        <f t="shared" si="25"/>
        <v>0</v>
      </c>
      <c r="BM39" s="174"/>
      <c r="BN39" s="174"/>
    </row>
    <row r="40" spans="1:66" ht="43.2" hidden="1" x14ac:dyDescent="0.3">
      <c r="B40" s="179" t="s">
        <v>249</v>
      </c>
      <c r="C40" s="179" t="s">
        <v>250</v>
      </c>
      <c r="D40" s="169"/>
      <c r="E40" s="170"/>
      <c r="F40" s="170"/>
      <c r="G40" s="170"/>
      <c r="H40" s="170"/>
      <c r="I40" s="170"/>
      <c r="J40" s="170"/>
      <c r="K40" s="170"/>
      <c r="L40" s="170"/>
      <c r="M40" s="170"/>
      <c r="N40" s="170"/>
      <c r="O40" s="170"/>
      <c r="P40" s="170"/>
      <c r="Q40" s="170"/>
      <c r="R40" s="170"/>
      <c r="S40" s="170"/>
      <c r="T40" s="170"/>
      <c r="U40" s="170"/>
      <c r="V40" s="170"/>
      <c r="W40" s="170"/>
      <c r="X40" s="170"/>
      <c r="Y40" s="170"/>
      <c r="Z40" s="170"/>
      <c r="AA40" s="170"/>
      <c r="AB40" s="170"/>
      <c r="AC40" s="170"/>
      <c r="AD40" s="170"/>
      <c r="AE40" s="170"/>
      <c r="AF40" s="170"/>
      <c r="AG40" s="170"/>
      <c r="AH40" s="170"/>
      <c r="AI40" s="170"/>
      <c r="AJ40" s="171"/>
      <c r="AK40" s="170"/>
      <c r="AL40" s="170"/>
      <c r="AM40" s="172" t="str">
        <f t="shared" si="0"/>
        <v>Réduction du risque non prioritaire</v>
      </c>
      <c r="AN40" s="173" t="str">
        <f t="shared" si="1"/>
        <v/>
      </c>
      <c r="AO40" s="173" t="str">
        <f t="shared" si="2"/>
        <v/>
      </c>
      <c r="AP40" s="173" t="str">
        <f t="shared" si="3"/>
        <v/>
      </c>
      <c r="AQ40" s="173" t="str">
        <f t="shared" si="4"/>
        <v/>
      </c>
      <c r="AR40" s="173" t="str">
        <f t="shared" si="5"/>
        <v/>
      </c>
      <c r="AS40" s="173" t="str">
        <f t="shared" si="6"/>
        <v/>
      </c>
      <c r="AT40" s="173" t="str">
        <f t="shared" si="7"/>
        <v/>
      </c>
      <c r="AU40" s="173" t="str">
        <f t="shared" si="8"/>
        <v/>
      </c>
      <c r="AV40" s="173" t="b">
        <f t="shared" si="9"/>
        <v>0</v>
      </c>
      <c r="AW40" s="173" t="b">
        <f t="shared" si="10"/>
        <v>0</v>
      </c>
      <c r="AX40" s="173" t="b">
        <f t="shared" si="11"/>
        <v>0</v>
      </c>
      <c r="AY40" s="173" t="b">
        <f t="shared" si="12"/>
        <v>0</v>
      </c>
      <c r="AZ40" s="173" t="b">
        <f t="shared" si="13"/>
        <v>0</v>
      </c>
      <c r="BA40" s="173" t="b">
        <f t="shared" si="14"/>
        <v>0</v>
      </c>
      <c r="BB40" s="173" t="b">
        <f t="shared" si="15"/>
        <v>0</v>
      </c>
      <c r="BC40" s="173" t="b">
        <f t="shared" si="16"/>
        <v>0</v>
      </c>
      <c r="BD40" s="173" t="b">
        <f t="shared" si="17"/>
        <v>0</v>
      </c>
      <c r="BE40" s="173" t="b">
        <f t="shared" si="18"/>
        <v>0</v>
      </c>
      <c r="BF40" s="173" t="b">
        <f t="shared" si="19"/>
        <v>0</v>
      </c>
      <c r="BG40" s="173" t="b">
        <f t="shared" si="20"/>
        <v>0</v>
      </c>
      <c r="BH40" s="173" t="b">
        <f t="shared" si="21"/>
        <v>0</v>
      </c>
      <c r="BI40" s="173" t="b">
        <f t="shared" si="22"/>
        <v>0</v>
      </c>
      <c r="BJ40" s="173" t="b">
        <f t="shared" si="23"/>
        <v>0</v>
      </c>
      <c r="BK40" s="173" t="b">
        <f t="shared" si="24"/>
        <v>0</v>
      </c>
      <c r="BL40" s="173">
        <f t="shared" si="25"/>
        <v>0</v>
      </c>
      <c r="BM40" s="174"/>
      <c r="BN40" s="174"/>
    </row>
    <row r="41" spans="1:66" ht="43.2" hidden="1" x14ac:dyDescent="0.3">
      <c r="B41" s="179" t="s">
        <v>249</v>
      </c>
      <c r="C41" s="179" t="s">
        <v>251</v>
      </c>
      <c r="D41" s="169"/>
      <c r="E41" s="170"/>
      <c r="F41" s="170"/>
      <c r="G41" s="170"/>
      <c r="H41" s="170"/>
      <c r="I41" s="170"/>
      <c r="J41" s="170"/>
      <c r="K41" s="170"/>
      <c r="L41" s="170"/>
      <c r="M41" s="170"/>
      <c r="N41" s="170"/>
      <c r="O41" s="170"/>
      <c r="P41" s="170"/>
      <c r="Q41" s="170"/>
      <c r="R41" s="170"/>
      <c r="S41" s="170"/>
      <c r="T41" s="170"/>
      <c r="U41" s="170"/>
      <c r="V41" s="170"/>
      <c r="W41" s="170"/>
      <c r="X41" s="170"/>
      <c r="Y41" s="170"/>
      <c r="Z41" s="170"/>
      <c r="AA41" s="170"/>
      <c r="AB41" s="170"/>
      <c r="AC41" s="170"/>
      <c r="AD41" s="170"/>
      <c r="AE41" s="170"/>
      <c r="AF41" s="170"/>
      <c r="AG41" s="170"/>
      <c r="AH41" s="170"/>
      <c r="AI41" s="170"/>
      <c r="AJ41" s="171"/>
      <c r="AK41" s="170"/>
      <c r="AL41" s="170"/>
      <c r="AM41" s="172" t="str">
        <f t="shared" si="0"/>
        <v>Réduction du risque non prioritaire</v>
      </c>
      <c r="AN41" s="173" t="str">
        <f t="shared" si="1"/>
        <v/>
      </c>
      <c r="AO41" s="173" t="str">
        <f t="shared" si="2"/>
        <v/>
      </c>
      <c r="AP41" s="173" t="str">
        <f t="shared" si="3"/>
        <v/>
      </c>
      <c r="AQ41" s="173" t="str">
        <f t="shared" si="4"/>
        <v/>
      </c>
      <c r="AR41" s="173" t="str">
        <f t="shared" si="5"/>
        <v/>
      </c>
      <c r="AS41" s="173" t="str">
        <f t="shared" si="6"/>
        <v/>
      </c>
      <c r="AT41" s="173" t="str">
        <f t="shared" si="7"/>
        <v/>
      </c>
      <c r="AU41" s="173" t="str">
        <f t="shared" si="8"/>
        <v/>
      </c>
      <c r="AV41" s="173" t="b">
        <f t="shared" si="9"/>
        <v>0</v>
      </c>
      <c r="AW41" s="173" t="b">
        <f t="shared" si="10"/>
        <v>0</v>
      </c>
      <c r="AX41" s="173" t="b">
        <f t="shared" si="11"/>
        <v>0</v>
      </c>
      <c r="AY41" s="173" t="b">
        <f t="shared" si="12"/>
        <v>0</v>
      </c>
      <c r="AZ41" s="173" t="b">
        <f t="shared" si="13"/>
        <v>0</v>
      </c>
      <c r="BA41" s="173" t="b">
        <f t="shared" si="14"/>
        <v>0</v>
      </c>
      <c r="BB41" s="173" t="b">
        <f t="shared" si="15"/>
        <v>0</v>
      </c>
      <c r="BC41" s="173" t="b">
        <f t="shared" si="16"/>
        <v>0</v>
      </c>
      <c r="BD41" s="173" t="b">
        <f t="shared" si="17"/>
        <v>0</v>
      </c>
      <c r="BE41" s="173" t="b">
        <f t="shared" si="18"/>
        <v>0</v>
      </c>
      <c r="BF41" s="173" t="b">
        <f t="shared" si="19"/>
        <v>0</v>
      </c>
      <c r="BG41" s="173" t="b">
        <f t="shared" si="20"/>
        <v>0</v>
      </c>
      <c r="BH41" s="173" t="b">
        <f t="shared" si="21"/>
        <v>0</v>
      </c>
      <c r="BI41" s="173" t="b">
        <f t="shared" si="22"/>
        <v>0</v>
      </c>
      <c r="BJ41" s="173" t="b">
        <f t="shared" si="23"/>
        <v>0</v>
      </c>
      <c r="BK41" s="173" t="b">
        <f t="shared" si="24"/>
        <v>0</v>
      </c>
      <c r="BL41" s="173">
        <f t="shared" si="25"/>
        <v>0</v>
      </c>
      <c r="BM41" s="174"/>
      <c r="BN41" s="174"/>
    </row>
    <row r="42" spans="1:66" ht="43.2" hidden="1" x14ac:dyDescent="0.3">
      <c r="B42" s="179" t="s">
        <v>249</v>
      </c>
      <c r="C42" s="179" t="s">
        <v>252</v>
      </c>
      <c r="D42" s="169"/>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1"/>
      <c r="AK42" s="170"/>
      <c r="AL42" s="170"/>
      <c r="AM42" s="172" t="str">
        <f t="shared" si="0"/>
        <v>Réduction du risque non prioritaire</v>
      </c>
      <c r="AN42" s="173" t="str">
        <f t="shared" si="1"/>
        <v/>
      </c>
      <c r="AO42" s="173" t="str">
        <f t="shared" si="2"/>
        <v/>
      </c>
      <c r="AP42" s="173" t="str">
        <f t="shared" si="3"/>
        <v/>
      </c>
      <c r="AQ42" s="173" t="str">
        <f t="shared" si="4"/>
        <v/>
      </c>
      <c r="AR42" s="173" t="str">
        <f t="shared" si="5"/>
        <v/>
      </c>
      <c r="AS42" s="173" t="str">
        <f t="shared" si="6"/>
        <v/>
      </c>
      <c r="AT42" s="173" t="str">
        <f t="shared" si="7"/>
        <v/>
      </c>
      <c r="AU42" s="173" t="str">
        <f t="shared" si="8"/>
        <v/>
      </c>
      <c r="AV42" s="173" t="b">
        <f t="shared" si="9"/>
        <v>0</v>
      </c>
      <c r="AW42" s="173" t="b">
        <f t="shared" si="10"/>
        <v>0</v>
      </c>
      <c r="AX42" s="173" t="b">
        <f t="shared" si="11"/>
        <v>0</v>
      </c>
      <c r="AY42" s="173" t="b">
        <f t="shared" si="12"/>
        <v>0</v>
      </c>
      <c r="AZ42" s="173" t="b">
        <f t="shared" si="13"/>
        <v>0</v>
      </c>
      <c r="BA42" s="173" t="b">
        <f t="shared" si="14"/>
        <v>0</v>
      </c>
      <c r="BB42" s="173" t="b">
        <f t="shared" si="15"/>
        <v>0</v>
      </c>
      <c r="BC42" s="173" t="b">
        <f t="shared" si="16"/>
        <v>0</v>
      </c>
      <c r="BD42" s="173" t="b">
        <f t="shared" si="17"/>
        <v>0</v>
      </c>
      <c r="BE42" s="173" t="b">
        <f t="shared" si="18"/>
        <v>0</v>
      </c>
      <c r="BF42" s="173" t="b">
        <f t="shared" si="19"/>
        <v>0</v>
      </c>
      <c r="BG42" s="173" t="b">
        <f t="shared" si="20"/>
        <v>0</v>
      </c>
      <c r="BH42" s="173" t="b">
        <f t="shared" si="21"/>
        <v>0</v>
      </c>
      <c r="BI42" s="173" t="b">
        <f t="shared" si="22"/>
        <v>0</v>
      </c>
      <c r="BJ42" s="173" t="b">
        <f t="shared" si="23"/>
        <v>0</v>
      </c>
      <c r="BK42" s="173" t="b">
        <f t="shared" si="24"/>
        <v>0</v>
      </c>
      <c r="BL42" s="173">
        <f t="shared" si="25"/>
        <v>0</v>
      </c>
      <c r="BM42" s="174"/>
      <c r="BN42" s="174"/>
    </row>
    <row r="43" spans="1:66" ht="43.2" hidden="1" x14ac:dyDescent="0.3">
      <c r="B43" s="179" t="s">
        <v>249</v>
      </c>
      <c r="C43" s="179" t="s">
        <v>244</v>
      </c>
      <c r="D43" s="169"/>
      <c r="E43" s="170"/>
      <c r="F43" s="170"/>
      <c r="G43" s="170"/>
      <c r="H43" s="170"/>
      <c r="I43" s="170"/>
      <c r="J43" s="170"/>
      <c r="K43" s="170"/>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1"/>
      <c r="AK43" s="170"/>
      <c r="AL43" s="170"/>
      <c r="AM43" s="172" t="str">
        <f t="shared" si="0"/>
        <v>Réduction du risque non prioritaire</v>
      </c>
      <c r="AN43" s="173" t="str">
        <f t="shared" si="1"/>
        <v/>
      </c>
      <c r="AO43" s="173" t="str">
        <f t="shared" si="2"/>
        <v/>
      </c>
      <c r="AP43" s="173" t="str">
        <f t="shared" si="3"/>
        <v/>
      </c>
      <c r="AQ43" s="173" t="str">
        <f t="shared" si="4"/>
        <v/>
      </c>
      <c r="AR43" s="173" t="str">
        <f t="shared" si="5"/>
        <v/>
      </c>
      <c r="AS43" s="173" t="str">
        <f t="shared" si="6"/>
        <v/>
      </c>
      <c r="AT43" s="173" t="str">
        <f t="shared" si="7"/>
        <v/>
      </c>
      <c r="AU43" s="173" t="str">
        <f t="shared" si="8"/>
        <v/>
      </c>
      <c r="AV43" s="173" t="b">
        <f t="shared" si="9"/>
        <v>0</v>
      </c>
      <c r="AW43" s="173" t="b">
        <f t="shared" si="10"/>
        <v>0</v>
      </c>
      <c r="AX43" s="173" t="b">
        <f t="shared" si="11"/>
        <v>0</v>
      </c>
      <c r="AY43" s="173" t="b">
        <f t="shared" si="12"/>
        <v>0</v>
      </c>
      <c r="AZ43" s="173" t="b">
        <f t="shared" si="13"/>
        <v>0</v>
      </c>
      <c r="BA43" s="173" t="b">
        <f t="shared" si="14"/>
        <v>0</v>
      </c>
      <c r="BB43" s="173" t="b">
        <f t="shared" si="15"/>
        <v>0</v>
      </c>
      <c r="BC43" s="173" t="b">
        <f t="shared" si="16"/>
        <v>0</v>
      </c>
      <c r="BD43" s="173" t="b">
        <f t="shared" si="17"/>
        <v>0</v>
      </c>
      <c r="BE43" s="173" t="b">
        <f t="shared" si="18"/>
        <v>0</v>
      </c>
      <c r="BF43" s="173" t="b">
        <f t="shared" si="19"/>
        <v>0</v>
      </c>
      <c r="BG43" s="173" t="b">
        <f t="shared" si="20"/>
        <v>0</v>
      </c>
      <c r="BH43" s="173" t="b">
        <f t="shared" si="21"/>
        <v>0</v>
      </c>
      <c r="BI43" s="173" t="b">
        <f t="shared" si="22"/>
        <v>0</v>
      </c>
      <c r="BJ43" s="173" t="b">
        <f t="shared" si="23"/>
        <v>0</v>
      </c>
      <c r="BK43" s="173" t="b">
        <f t="shared" si="24"/>
        <v>0</v>
      </c>
      <c r="BL43" s="173">
        <f t="shared" si="25"/>
        <v>0</v>
      </c>
      <c r="BM43" s="174"/>
      <c r="BN43" s="174"/>
    </row>
    <row r="44" spans="1:66" ht="43.2" hidden="1" x14ac:dyDescent="0.3">
      <c r="B44" s="179" t="s">
        <v>249</v>
      </c>
      <c r="C44" s="179" t="s">
        <v>246</v>
      </c>
      <c r="D44" s="169"/>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0"/>
      <c r="AC44" s="170"/>
      <c r="AD44" s="170"/>
      <c r="AE44" s="170"/>
      <c r="AF44" s="170"/>
      <c r="AG44" s="170"/>
      <c r="AH44" s="170"/>
      <c r="AI44" s="170"/>
      <c r="AJ44" s="171"/>
      <c r="AK44" s="170"/>
      <c r="AL44" s="170"/>
      <c r="AM44" s="172" t="str">
        <f t="shared" si="0"/>
        <v>Réduction du risque non prioritaire</v>
      </c>
      <c r="AN44" s="173" t="str">
        <f t="shared" si="1"/>
        <v/>
      </c>
      <c r="AO44" s="173" t="str">
        <f t="shared" si="2"/>
        <v/>
      </c>
      <c r="AP44" s="173" t="str">
        <f t="shared" si="3"/>
        <v/>
      </c>
      <c r="AQ44" s="173" t="str">
        <f t="shared" si="4"/>
        <v/>
      </c>
      <c r="AR44" s="173" t="str">
        <f t="shared" si="5"/>
        <v/>
      </c>
      <c r="AS44" s="173" t="str">
        <f t="shared" si="6"/>
        <v/>
      </c>
      <c r="AT44" s="173" t="str">
        <f t="shared" si="7"/>
        <v/>
      </c>
      <c r="AU44" s="173" t="str">
        <f t="shared" si="8"/>
        <v/>
      </c>
      <c r="AV44" s="173" t="b">
        <f t="shared" si="9"/>
        <v>0</v>
      </c>
      <c r="AW44" s="173" t="b">
        <f t="shared" si="10"/>
        <v>0</v>
      </c>
      <c r="AX44" s="173" t="b">
        <f t="shared" si="11"/>
        <v>0</v>
      </c>
      <c r="AY44" s="173" t="b">
        <f t="shared" si="12"/>
        <v>0</v>
      </c>
      <c r="AZ44" s="173" t="b">
        <f t="shared" si="13"/>
        <v>0</v>
      </c>
      <c r="BA44" s="173" t="b">
        <f t="shared" si="14"/>
        <v>0</v>
      </c>
      <c r="BB44" s="173" t="b">
        <f t="shared" si="15"/>
        <v>0</v>
      </c>
      <c r="BC44" s="173" t="b">
        <f t="shared" si="16"/>
        <v>0</v>
      </c>
      <c r="BD44" s="173" t="b">
        <f t="shared" si="17"/>
        <v>0</v>
      </c>
      <c r="BE44" s="173" t="b">
        <f t="shared" si="18"/>
        <v>0</v>
      </c>
      <c r="BF44" s="173" t="b">
        <f t="shared" si="19"/>
        <v>0</v>
      </c>
      <c r="BG44" s="173" t="b">
        <f t="shared" si="20"/>
        <v>0</v>
      </c>
      <c r="BH44" s="173" t="b">
        <f t="shared" si="21"/>
        <v>0</v>
      </c>
      <c r="BI44" s="173" t="b">
        <f t="shared" si="22"/>
        <v>0</v>
      </c>
      <c r="BJ44" s="173" t="b">
        <f t="shared" si="23"/>
        <v>0</v>
      </c>
      <c r="BK44" s="173" t="b">
        <f t="shared" si="24"/>
        <v>0</v>
      </c>
      <c r="BL44" s="173">
        <f t="shared" si="25"/>
        <v>0</v>
      </c>
      <c r="BM44" s="174"/>
      <c r="BN44" s="174"/>
    </row>
    <row r="45" spans="1:66" ht="43.2" hidden="1" x14ac:dyDescent="0.3">
      <c r="B45" s="179" t="s">
        <v>249</v>
      </c>
      <c r="C45" s="179" t="s">
        <v>247</v>
      </c>
      <c r="D45" s="169"/>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170"/>
      <c r="AC45" s="170"/>
      <c r="AD45" s="170"/>
      <c r="AE45" s="170"/>
      <c r="AF45" s="170"/>
      <c r="AG45" s="170"/>
      <c r="AH45" s="170"/>
      <c r="AI45" s="170"/>
      <c r="AJ45" s="171"/>
      <c r="AK45" s="170"/>
      <c r="AL45" s="170"/>
      <c r="AM45" s="172" t="str">
        <f t="shared" si="0"/>
        <v>Réduction du risque non prioritaire</v>
      </c>
      <c r="AN45" s="173" t="str">
        <f t="shared" si="1"/>
        <v/>
      </c>
      <c r="AO45" s="173" t="str">
        <f t="shared" si="2"/>
        <v/>
      </c>
      <c r="AP45" s="173" t="str">
        <f t="shared" si="3"/>
        <v/>
      </c>
      <c r="AQ45" s="173" t="str">
        <f t="shared" si="4"/>
        <v/>
      </c>
      <c r="AR45" s="173" t="str">
        <f t="shared" si="5"/>
        <v/>
      </c>
      <c r="AS45" s="173" t="str">
        <f t="shared" si="6"/>
        <v/>
      </c>
      <c r="AT45" s="173" t="str">
        <f t="shared" si="7"/>
        <v/>
      </c>
      <c r="AU45" s="173" t="str">
        <f t="shared" si="8"/>
        <v/>
      </c>
      <c r="AV45" s="173" t="b">
        <f t="shared" si="9"/>
        <v>0</v>
      </c>
      <c r="AW45" s="173" t="b">
        <f t="shared" si="10"/>
        <v>0</v>
      </c>
      <c r="AX45" s="173" t="b">
        <f t="shared" si="11"/>
        <v>0</v>
      </c>
      <c r="AY45" s="173" t="b">
        <f t="shared" si="12"/>
        <v>0</v>
      </c>
      <c r="AZ45" s="173" t="b">
        <f t="shared" si="13"/>
        <v>0</v>
      </c>
      <c r="BA45" s="173" t="b">
        <f t="shared" si="14"/>
        <v>0</v>
      </c>
      <c r="BB45" s="173" t="b">
        <f t="shared" si="15"/>
        <v>0</v>
      </c>
      <c r="BC45" s="173" t="b">
        <f t="shared" si="16"/>
        <v>0</v>
      </c>
      <c r="BD45" s="173" t="b">
        <f t="shared" si="17"/>
        <v>0</v>
      </c>
      <c r="BE45" s="173" t="b">
        <f t="shared" si="18"/>
        <v>0</v>
      </c>
      <c r="BF45" s="173" t="b">
        <f t="shared" si="19"/>
        <v>0</v>
      </c>
      <c r="BG45" s="173" t="b">
        <f t="shared" si="20"/>
        <v>0</v>
      </c>
      <c r="BH45" s="173" t="b">
        <f t="shared" si="21"/>
        <v>0</v>
      </c>
      <c r="BI45" s="173" t="b">
        <f t="shared" si="22"/>
        <v>0</v>
      </c>
      <c r="BJ45" s="173" t="b">
        <f t="shared" si="23"/>
        <v>0</v>
      </c>
      <c r="BK45" s="173" t="b">
        <f t="shared" si="24"/>
        <v>0</v>
      </c>
      <c r="BL45" s="173">
        <f t="shared" si="25"/>
        <v>0</v>
      </c>
      <c r="BM45" s="174"/>
      <c r="BN45" s="174"/>
    </row>
    <row r="46" spans="1:66" ht="43.2" hidden="1" x14ac:dyDescent="0.3">
      <c r="B46" s="179" t="s">
        <v>249</v>
      </c>
      <c r="C46" s="179" t="s">
        <v>248</v>
      </c>
      <c r="D46" s="169"/>
      <c r="E46" s="170"/>
      <c r="F46" s="170"/>
      <c r="G46" s="170"/>
      <c r="H46" s="170"/>
      <c r="I46" s="170"/>
      <c r="J46" s="170"/>
      <c r="K46" s="170"/>
      <c r="L46" s="170"/>
      <c r="M46" s="170"/>
      <c r="N46" s="170"/>
      <c r="O46" s="170"/>
      <c r="P46" s="170"/>
      <c r="Q46" s="170"/>
      <c r="R46" s="170"/>
      <c r="S46" s="170"/>
      <c r="T46" s="170"/>
      <c r="U46" s="170"/>
      <c r="V46" s="170"/>
      <c r="W46" s="170"/>
      <c r="X46" s="170"/>
      <c r="Y46" s="170"/>
      <c r="Z46" s="170"/>
      <c r="AA46" s="170"/>
      <c r="AB46" s="170"/>
      <c r="AC46" s="170"/>
      <c r="AD46" s="170"/>
      <c r="AE46" s="170"/>
      <c r="AF46" s="170"/>
      <c r="AG46" s="170"/>
      <c r="AH46" s="170"/>
      <c r="AI46" s="170"/>
      <c r="AJ46" s="171"/>
      <c r="AK46" s="170"/>
      <c r="AL46" s="170"/>
      <c r="AM46" s="172" t="str">
        <f t="shared" si="0"/>
        <v>Réduction du risque non prioritaire</v>
      </c>
      <c r="AN46" s="173" t="str">
        <f t="shared" si="1"/>
        <v/>
      </c>
      <c r="AO46" s="173" t="str">
        <f t="shared" si="2"/>
        <v/>
      </c>
      <c r="AP46" s="173" t="str">
        <f t="shared" si="3"/>
        <v/>
      </c>
      <c r="AQ46" s="173" t="str">
        <f t="shared" si="4"/>
        <v/>
      </c>
      <c r="AR46" s="173" t="str">
        <f t="shared" si="5"/>
        <v/>
      </c>
      <c r="AS46" s="173" t="str">
        <f t="shared" si="6"/>
        <v/>
      </c>
      <c r="AT46" s="173" t="str">
        <f t="shared" si="7"/>
        <v/>
      </c>
      <c r="AU46" s="173" t="str">
        <f t="shared" si="8"/>
        <v/>
      </c>
      <c r="AV46" s="173" t="b">
        <f t="shared" si="9"/>
        <v>0</v>
      </c>
      <c r="AW46" s="173" t="b">
        <f t="shared" si="10"/>
        <v>0</v>
      </c>
      <c r="AX46" s="173" t="b">
        <f t="shared" si="11"/>
        <v>0</v>
      </c>
      <c r="AY46" s="173" t="b">
        <f t="shared" si="12"/>
        <v>0</v>
      </c>
      <c r="AZ46" s="173" t="b">
        <f t="shared" si="13"/>
        <v>0</v>
      </c>
      <c r="BA46" s="173" t="b">
        <f t="shared" si="14"/>
        <v>0</v>
      </c>
      <c r="BB46" s="173" t="b">
        <f t="shared" si="15"/>
        <v>0</v>
      </c>
      <c r="BC46" s="173" t="b">
        <f t="shared" si="16"/>
        <v>0</v>
      </c>
      <c r="BD46" s="173" t="b">
        <f t="shared" si="17"/>
        <v>0</v>
      </c>
      <c r="BE46" s="173" t="b">
        <f t="shared" si="18"/>
        <v>0</v>
      </c>
      <c r="BF46" s="173" t="b">
        <f t="shared" si="19"/>
        <v>0</v>
      </c>
      <c r="BG46" s="173" t="b">
        <f t="shared" si="20"/>
        <v>0</v>
      </c>
      <c r="BH46" s="173" t="b">
        <f t="shared" si="21"/>
        <v>0</v>
      </c>
      <c r="BI46" s="173" t="b">
        <f t="shared" si="22"/>
        <v>0</v>
      </c>
      <c r="BJ46" s="173" t="b">
        <f t="shared" si="23"/>
        <v>0</v>
      </c>
      <c r="BK46" s="173" t="b">
        <f t="shared" si="24"/>
        <v>0</v>
      </c>
      <c r="BL46" s="173">
        <f t="shared" si="25"/>
        <v>0</v>
      </c>
      <c r="BM46" s="174"/>
      <c r="BN46" s="174"/>
    </row>
    <row r="47" spans="1:66" ht="43.2" hidden="1" x14ac:dyDescent="0.3">
      <c r="B47" s="179" t="s">
        <v>253</v>
      </c>
      <c r="C47" s="179" t="s">
        <v>254</v>
      </c>
      <c r="D47" s="169"/>
      <c r="E47" s="170"/>
      <c r="F47" s="170"/>
      <c r="G47" s="170"/>
      <c r="H47" s="170"/>
      <c r="I47" s="170"/>
      <c r="J47" s="170"/>
      <c r="K47" s="170"/>
      <c r="L47" s="170"/>
      <c r="M47" s="170"/>
      <c r="N47" s="170"/>
      <c r="O47" s="170"/>
      <c r="P47" s="170"/>
      <c r="Q47" s="170"/>
      <c r="R47" s="170"/>
      <c r="S47" s="170"/>
      <c r="T47" s="170"/>
      <c r="U47" s="170"/>
      <c r="V47" s="170"/>
      <c r="W47" s="170"/>
      <c r="X47" s="170"/>
      <c r="Y47" s="170"/>
      <c r="Z47" s="170"/>
      <c r="AA47" s="170"/>
      <c r="AB47" s="170"/>
      <c r="AC47" s="170"/>
      <c r="AD47" s="170"/>
      <c r="AE47" s="170"/>
      <c r="AF47" s="170"/>
      <c r="AG47" s="170"/>
      <c r="AH47" s="170"/>
      <c r="AI47" s="170"/>
      <c r="AJ47" s="171"/>
      <c r="AK47" s="170"/>
      <c r="AL47" s="170"/>
      <c r="AM47" s="172" t="str">
        <f t="shared" si="0"/>
        <v>Réduction du risque non prioritaire</v>
      </c>
      <c r="AN47" s="173" t="str">
        <f t="shared" si="1"/>
        <v/>
      </c>
      <c r="AO47" s="173" t="str">
        <f t="shared" si="2"/>
        <v/>
      </c>
      <c r="AP47" s="173" t="str">
        <f t="shared" si="3"/>
        <v/>
      </c>
      <c r="AQ47" s="173" t="str">
        <f t="shared" si="4"/>
        <v/>
      </c>
      <c r="AR47" s="173" t="str">
        <f t="shared" si="5"/>
        <v/>
      </c>
      <c r="AS47" s="173" t="str">
        <f t="shared" si="6"/>
        <v/>
      </c>
      <c r="AT47" s="173" t="str">
        <f t="shared" si="7"/>
        <v/>
      </c>
      <c r="AU47" s="173" t="str">
        <f t="shared" si="8"/>
        <v/>
      </c>
      <c r="AV47" s="173" t="b">
        <f t="shared" si="9"/>
        <v>0</v>
      </c>
      <c r="AW47" s="173" t="b">
        <f t="shared" si="10"/>
        <v>0</v>
      </c>
      <c r="AX47" s="173" t="b">
        <f t="shared" si="11"/>
        <v>0</v>
      </c>
      <c r="AY47" s="173" t="b">
        <f t="shared" si="12"/>
        <v>0</v>
      </c>
      <c r="AZ47" s="173" t="b">
        <f t="shared" si="13"/>
        <v>0</v>
      </c>
      <c r="BA47" s="173" t="b">
        <f t="shared" si="14"/>
        <v>0</v>
      </c>
      <c r="BB47" s="173" t="b">
        <f t="shared" si="15"/>
        <v>0</v>
      </c>
      <c r="BC47" s="173" t="b">
        <f t="shared" si="16"/>
        <v>0</v>
      </c>
      <c r="BD47" s="173" t="b">
        <f t="shared" si="17"/>
        <v>0</v>
      </c>
      <c r="BE47" s="173" t="b">
        <f t="shared" si="18"/>
        <v>0</v>
      </c>
      <c r="BF47" s="173" t="b">
        <f t="shared" si="19"/>
        <v>0</v>
      </c>
      <c r="BG47" s="173" t="b">
        <f t="shared" si="20"/>
        <v>0</v>
      </c>
      <c r="BH47" s="173" t="b">
        <f t="shared" si="21"/>
        <v>0</v>
      </c>
      <c r="BI47" s="173" t="b">
        <f t="shared" si="22"/>
        <v>0</v>
      </c>
      <c r="BJ47" s="173" t="b">
        <f t="shared" si="23"/>
        <v>0</v>
      </c>
      <c r="BK47" s="173" t="b">
        <f t="shared" si="24"/>
        <v>0</v>
      </c>
      <c r="BL47" s="173">
        <f t="shared" si="25"/>
        <v>0</v>
      </c>
      <c r="BM47" s="174"/>
      <c r="BN47" s="174"/>
    </row>
    <row r="48" spans="1:66" ht="43.2" hidden="1" x14ac:dyDescent="0.3">
      <c r="B48" s="179" t="s">
        <v>253</v>
      </c>
      <c r="C48" s="179" t="s">
        <v>251</v>
      </c>
      <c r="D48" s="169"/>
      <c r="E48" s="170"/>
      <c r="F48" s="170"/>
      <c r="G48" s="170"/>
      <c r="H48" s="170"/>
      <c r="I48" s="170"/>
      <c r="J48" s="170"/>
      <c r="K48" s="170"/>
      <c r="L48" s="170"/>
      <c r="M48" s="170"/>
      <c r="N48" s="170"/>
      <c r="O48" s="170"/>
      <c r="P48" s="170"/>
      <c r="Q48" s="170"/>
      <c r="R48" s="170"/>
      <c r="S48" s="170"/>
      <c r="T48" s="170"/>
      <c r="U48" s="170"/>
      <c r="V48" s="170"/>
      <c r="W48" s="170"/>
      <c r="X48" s="170"/>
      <c r="Y48" s="170"/>
      <c r="Z48" s="170"/>
      <c r="AA48" s="170"/>
      <c r="AB48" s="170"/>
      <c r="AC48" s="170"/>
      <c r="AD48" s="170"/>
      <c r="AE48" s="170"/>
      <c r="AF48" s="170"/>
      <c r="AG48" s="170"/>
      <c r="AH48" s="170"/>
      <c r="AI48" s="170"/>
      <c r="AJ48" s="171"/>
      <c r="AK48" s="170"/>
      <c r="AL48" s="170"/>
      <c r="AM48" s="172" t="str">
        <f t="shared" si="0"/>
        <v>Réduction du risque non prioritaire</v>
      </c>
      <c r="AN48" s="173" t="str">
        <f t="shared" si="1"/>
        <v/>
      </c>
      <c r="AO48" s="173" t="str">
        <f t="shared" si="2"/>
        <v/>
      </c>
      <c r="AP48" s="173" t="str">
        <f t="shared" si="3"/>
        <v/>
      </c>
      <c r="AQ48" s="173" t="str">
        <f t="shared" si="4"/>
        <v/>
      </c>
      <c r="AR48" s="173" t="str">
        <f t="shared" si="5"/>
        <v/>
      </c>
      <c r="AS48" s="173" t="str">
        <f t="shared" si="6"/>
        <v/>
      </c>
      <c r="AT48" s="173" t="str">
        <f t="shared" si="7"/>
        <v/>
      </c>
      <c r="AU48" s="173" t="str">
        <f t="shared" si="8"/>
        <v/>
      </c>
      <c r="AV48" s="173" t="b">
        <f t="shared" si="9"/>
        <v>0</v>
      </c>
      <c r="AW48" s="173" t="b">
        <f t="shared" si="10"/>
        <v>0</v>
      </c>
      <c r="AX48" s="173" t="b">
        <f t="shared" si="11"/>
        <v>0</v>
      </c>
      <c r="AY48" s="173" t="b">
        <f t="shared" si="12"/>
        <v>0</v>
      </c>
      <c r="AZ48" s="173" t="b">
        <f t="shared" si="13"/>
        <v>0</v>
      </c>
      <c r="BA48" s="173" t="b">
        <f t="shared" si="14"/>
        <v>0</v>
      </c>
      <c r="BB48" s="173" t="b">
        <f t="shared" si="15"/>
        <v>0</v>
      </c>
      <c r="BC48" s="173" t="b">
        <f t="shared" si="16"/>
        <v>0</v>
      </c>
      <c r="BD48" s="173" t="b">
        <f t="shared" si="17"/>
        <v>0</v>
      </c>
      <c r="BE48" s="173" t="b">
        <f t="shared" si="18"/>
        <v>0</v>
      </c>
      <c r="BF48" s="173" t="b">
        <f t="shared" si="19"/>
        <v>0</v>
      </c>
      <c r="BG48" s="173" t="b">
        <f t="shared" si="20"/>
        <v>0</v>
      </c>
      <c r="BH48" s="173" t="b">
        <f t="shared" si="21"/>
        <v>0</v>
      </c>
      <c r="BI48" s="173" t="b">
        <f t="shared" si="22"/>
        <v>0</v>
      </c>
      <c r="BJ48" s="173" t="b">
        <f t="shared" si="23"/>
        <v>0</v>
      </c>
      <c r="BK48" s="173" t="b">
        <f t="shared" si="24"/>
        <v>0</v>
      </c>
      <c r="BL48" s="173">
        <f t="shared" si="25"/>
        <v>0</v>
      </c>
      <c r="BM48" s="174"/>
      <c r="BN48" s="174"/>
    </row>
    <row r="49" spans="2:66" ht="43.2" hidden="1" x14ac:dyDescent="0.3">
      <c r="B49" s="179" t="s">
        <v>253</v>
      </c>
      <c r="C49" s="179" t="s">
        <v>252</v>
      </c>
      <c r="D49" s="169"/>
      <c r="E49" s="170"/>
      <c r="F49" s="170"/>
      <c r="G49" s="170"/>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0"/>
      <c r="AJ49" s="171"/>
      <c r="AK49" s="170"/>
      <c r="AL49" s="170"/>
      <c r="AM49" s="172" t="str">
        <f t="shared" si="0"/>
        <v>Réduction du risque non prioritaire</v>
      </c>
      <c r="AN49" s="173" t="str">
        <f t="shared" si="1"/>
        <v/>
      </c>
      <c r="AO49" s="173" t="str">
        <f t="shared" si="2"/>
        <v/>
      </c>
      <c r="AP49" s="173" t="str">
        <f t="shared" si="3"/>
        <v/>
      </c>
      <c r="AQ49" s="173" t="str">
        <f t="shared" si="4"/>
        <v/>
      </c>
      <c r="AR49" s="173" t="str">
        <f t="shared" si="5"/>
        <v/>
      </c>
      <c r="AS49" s="173" t="str">
        <f t="shared" si="6"/>
        <v/>
      </c>
      <c r="AT49" s="173" t="str">
        <f t="shared" si="7"/>
        <v/>
      </c>
      <c r="AU49" s="173" t="str">
        <f t="shared" si="8"/>
        <v/>
      </c>
      <c r="AV49" s="173" t="b">
        <f t="shared" si="9"/>
        <v>0</v>
      </c>
      <c r="AW49" s="173" t="b">
        <f t="shared" si="10"/>
        <v>0</v>
      </c>
      <c r="AX49" s="173" t="b">
        <f t="shared" si="11"/>
        <v>0</v>
      </c>
      <c r="AY49" s="173" t="b">
        <f t="shared" si="12"/>
        <v>0</v>
      </c>
      <c r="AZ49" s="173" t="b">
        <f t="shared" si="13"/>
        <v>0</v>
      </c>
      <c r="BA49" s="173" t="b">
        <f t="shared" si="14"/>
        <v>0</v>
      </c>
      <c r="BB49" s="173" t="b">
        <f t="shared" si="15"/>
        <v>0</v>
      </c>
      <c r="BC49" s="173" t="b">
        <f t="shared" si="16"/>
        <v>0</v>
      </c>
      <c r="BD49" s="173" t="b">
        <f t="shared" si="17"/>
        <v>0</v>
      </c>
      <c r="BE49" s="173" t="b">
        <f t="shared" si="18"/>
        <v>0</v>
      </c>
      <c r="BF49" s="173" t="b">
        <f t="shared" si="19"/>
        <v>0</v>
      </c>
      <c r="BG49" s="173" t="b">
        <f t="shared" si="20"/>
        <v>0</v>
      </c>
      <c r="BH49" s="173" t="b">
        <f t="shared" si="21"/>
        <v>0</v>
      </c>
      <c r="BI49" s="173" t="b">
        <f t="shared" si="22"/>
        <v>0</v>
      </c>
      <c r="BJ49" s="173" t="b">
        <f t="shared" si="23"/>
        <v>0</v>
      </c>
      <c r="BK49" s="173" t="b">
        <f t="shared" si="24"/>
        <v>0</v>
      </c>
      <c r="BL49" s="173">
        <f t="shared" si="25"/>
        <v>0</v>
      </c>
      <c r="BM49" s="174"/>
      <c r="BN49" s="174"/>
    </row>
    <row r="50" spans="2:66" ht="43.2" hidden="1" x14ac:dyDescent="0.3">
      <c r="B50" s="179" t="s">
        <v>253</v>
      </c>
      <c r="C50" s="179" t="s">
        <v>246</v>
      </c>
      <c r="D50" s="169"/>
      <c r="E50" s="170"/>
      <c r="F50" s="170"/>
      <c r="G50" s="170"/>
      <c r="H50" s="170"/>
      <c r="I50" s="170"/>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1"/>
      <c r="AK50" s="170"/>
      <c r="AL50" s="170"/>
      <c r="AM50" s="172" t="str">
        <f t="shared" si="0"/>
        <v>Réduction du risque non prioritaire</v>
      </c>
      <c r="AN50" s="173" t="str">
        <f t="shared" si="1"/>
        <v/>
      </c>
      <c r="AO50" s="173" t="str">
        <f t="shared" si="2"/>
        <v/>
      </c>
      <c r="AP50" s="173" t="str">
        <f t="shared" si="3"/>
        <v/>
      </c>
      <c r="AQ50" s="173" t="str">
        <f t="shared" si="4"/>
        <v/>
      </c>
      <c r="AR50" s="173" t="str">
        <f t="shared" si="5"/>
        <v/>
      </c>
      <c r="AS50" s="173" t="str">
        <f t="shared" si="6"/>
        <v/>
      </c>
      <c r="AT50" s="173" t="str">
        <f t="shared" si="7"/>
        <v/>
      </c>
      <c r="AU50" s="173" t="str">
        <f t="shared" si="8"/>
        <v/>
      </c>
      <c r="AV50" s="173" t="b">
        <f t="shared" si="9"/>
        <v>0</v>
      </c>
      <c r="AW50" s="173" t="b">
        <f t="shared" si="10"/>
        <v>0</v>
      </c>
      <c r="AX50" s="173" t="b">
        <f t="shared" si="11"/>
        <v>0</v>
      </c>
      <c r="AY50" s="173" t="b">
        <f t="shared" si="12"/>
        <v>0</v>
      </c>
      <c r="AZ50" s="173" t="b">
        <f t="shared" si="13"/>
        <v>0</v>
      </c>
      <c r="BA50" s="173" t="b">
        <f t="shared" si="14"/>
        <v>0</v>
      </c>
      <c r="BB50" s="173" t="b">
        <f t="shared" si="15"/>
        <v>0</v>
      </c>
      <c r="BC50" s="173" t="b">
        <f t="shared" si="16"/>
        <v>0</v>
      </c>
      <c r="BD50" s="173" t="b">
        <f t="shared" si="17"/>
        <v>0</v>
      </c>
      <c r="BE50" s="173" t="b">
        <f t="shared" si="18"/>
        <v>0</v>
      </c>
      <c r="BF50" s="173" t="b">
        <f t="shared" si="19"/>
        <v>0</v>
      </c>
      <c r="BG50" s="173" t="b">
        <f t="shared" si="20"/>
        <v>0</v>
      </c>
      <c r="BH50" s="173" t="b">
        <f t="shared" si="21"/>
        <v>0</v>
      </c>
      <c r="BI50" s="173" t="b">
        <f t="shared" si="22"/>
        <v>0</v>
      </c>
      <c r="BJ50" s="173" t="b">
        <f t="shared" si="23"/>
        <v>0</v>
      </c>
      <c r="BK50" s="173" t="b">
        <f t="shared" si="24"/>
        <v>0</v>
      </c>
      <c r="BL50" s="173">
        <f t="shared" si="25"/>
        <v>0</v>
      </c>
      <c r="BM50" s="174"/>
      <c r="BN50" s="174"/>
    </row>
    <row r="51" spans="2:66" ht="43.2" hidden="1" x14ac:dyDescent="0.3">
      <c r="B51" s="179" t="s">
        <v>253</v>
      </c>
      <c r="C51" s="179" t="s">
        <v>247</v>
      </c>
      <c r="D51" s="169"/>
      <c r="E51" s="170"/>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1"/>
      <c r="AK51" s="170"/>
      <c r="AL51" s="170"/>
      <c r="AM51" s="172" t="str">
        <f t="shared" si="0"/>
        <v>Réduction du risque non prioritaire</v>
      </c>
      <c r="AN51" s="173" t="str">
        <f t="shared" si="1"/>
        <v/>
      </c>
      <c r="AO51" s="173" t="str">
        <f t="shared" si="2"/>
        <v/>
      </c>
      <c r="AP51" s="173" t="str">
        <f t="shared" si="3"/>
        <v/>
      </c>
      <c r="AQ51" s="173" t="str">
        <f t="shared" si="4"/>
        <v/>
      </c>
      <c r="AR51" s="173" t="str">
        <f t="shared" si="5"/>
        <v/>
      </c>
      <c r="AS51" s="173" t="str">
        <f t="shared" si="6"/>
        <v/>
      </c>
      <c r="AT51" s="173" t="str">
        <f t="shared" si="7"/>
        <v/>
      </c>
      <c r="AU51" s="173" t="str">
        <f t="shared" si="8"/>
        <v/>
      </c>
      <c r="AV51" s="173" t="b">
        <f t="shared" si="9"/>
        <v>0</v>
      </c>
      <c r="AW51" s="173" t="b">
        <f t="shared" si="10"/>
        <v>0</v>
      </c>
      <c r="AX51" s="173" t="b">
        <f t="shared" si="11"/>
        <v>0</v>
      </c>
      <c r="AY51" s="173" t="b">
        <f t="shared" si="12"/>
        <v>0</v>
      </c>
      <c r="AZ51" s="173" t="b">
        <f t="shared" si="13"/>
        <v>0</v>
      </c>
      <c r="BA51" s="173" t="b">
        <f t="shared" si="14"/>
        <v>0</v>
      </c>
      <c r="BB51" s="173" t="b">
        <f t="shared" si="15"/>
        <v>0</v>
      </c>
      <c r="BC51" s="173" t="b">
        <f t="shared" si="16"/>
        <v>0</v>
      </c>
      <c r="BD51" s="173" t="b">
        <f t="shared" si="17"/>
        <v>0</v>
      </c>
      <c r="BE51" s="173" t="b">
        <f t="shared" si="18"/>
        <v>0</v>
      </c>
      <c r="BF51" s="173" t="b">
        <f t="shared" si="19"/>
        <v>0</v>
      </c>
      <c r="BG51" s="173" t="b">
        <f t="shared" si="20"/>
        <v>0</v>
      </c>
      <c r="BH51" s="173" t="b">
        <f t="shared" si="21"/>
        <v>0</v>
      </c>
      <c r="BI51" s="173" t="b">
        <f t="shared" si="22"/>
        <v>0</v>
      </c>
      <c r="BJ51" s="173" t="b">
        <f t="shared" si="23"/>
        <v>0</v>
      </c>
      <c r="BK51" s="173" t="b">
        <f t="shared" si="24"/>
        <v>0</v>
      </c>
      <c r="BL51" s="173">
        <f t="shared" si="25"/>
        <v>0</v>
      </c>
      <c r="BM51" s="174"/>
      <c r="BN51" s="174"/>
    </row>
    <row r="52" spans="2:66" ht="43.2" hidden="1" x14ac:dyDescent="0.3">
      <c r="B52" s="179" t="s">
        <v>253</v>
      </c>
      <c r="C52" s="179" t="s">
        <v>248</v>
      </c>
      <c r="D52" s="169"/>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1"/>
      <c r="AK52" s="170"/>
      <c r="AL52" s="170"/>
      <c r="AM52" s="172" t="str">
        <f t="shared" si="0"/>
        <v>Réduction du risque non prioritaire</v>
      </c>
      <c r="AN52" s="173" t="str">
        <f t="shared" si="1"/>
        <v/>
      </c>
      <c r="AO52" s="173" t="str">
        <f t="shared" si="2"/>
        <v/>
      </c>
      <c r="AP52" s="173" t="str">
        <f t="shared" si="3"/>
        <v/>
      </c>
      <c r="AQ52" s="173" t="str">
        <f t="shared" si="4"/>
        <v/>
      </c>
      <c r="AR52" s="173" t="str">
        <f t="shared" si="5"/>
        <v/>
      </c>
      <c r="AS52" s="173" t="str">
        <f t="shared" si="6"/>
        <v/>
      </c>
      <c r="AT52" s="173" t="str">
        <f t="shared" si="7"/>
        <v/>
      </c>
      <c r="AU52" s="173" t="str">
        <f t="shared" si="8"/>
        <v/>
      </c>
      <c r="AV52" s="173" t="b">
        <f t="shared" si="9"/>
        <v>0</v>
      </c>
      <c r="AW52" s="173" t="b">
        <f t="shared" si="10"/>
        <v>0</v>
      </c>
      <c r="AX52" s="173" t="b">
        <f t="shared" si="11"/>
        <v>0</v>
      </c>
      <c r="AY52" s="173" t="b">
        <f t="shared" si="12"/>
        <v>0</v>
      </c>
      <c r="AZ52" s="173" t="b">
        <f t="shared" si="13"/>
        <v>0</v>
      </c>
      <c r="BA52" s="173" t="b">
        <f t="shared" si="14"/>
        <v>0</v>
      </c>
      <c r="BB52" s="173" t="b">
        <f t="shared" si="15"/>
        <v>0</v>
      </c>
      <c r="BC52" s="173" t="b">
        <f t="shared" si="16"/>
        <v>0</v>
      </c>
      <c r="BD52" s="173" t="b">
        <f t="shared" si="17"/>
        <v>0</v>
      </c>
      <c r="BE52" s="173" t="b">
        <f t="shared" si="18"/>
        <v>0</v>
      </c>
      <c r="BF52" s="173" t="b">
        <f t="shared" si="19"/>
        <v>0</v>
      </c>
      <c r="BG52" s="173" t="b">
        <f t="shared" si="20"/>
        <v>0</v>
      </c>
      <c r="BH52" s="173" t="b">
        <f t="shared" si="21"/>
        <v>0</v>
      </c>
      <c r="BI52" s="173" t="b">
        <f t="shared" si="22"/>
        <v>0</v>
      </c>
      <c r="BJ52" s="173" t="b">
        <f t="shared" si="23"/>
        <v>0</v>
      </c>
      <c r="BK52" s="173" t="b">
        <f t="shared" si="24"/>
        <v>0</v>
      </c>
      <c r="BL52" s="173">
        <f t="shared" si="25"/>
        <v>0</v>
      </c>
      <c r="BM52" s="174"/>
      <c r="BN52" s="174"/>
    </row>
    <row r="53" spans="2:66" ht="43.2" hidden="1" x14ac:dyDescent="0.3">
      <c r="B53" s="179" t="s">
        <v>255</v>
      </c>
      <c r="C53" s="179" t="s">
        <v>250</v>
      </c>
      <c r="D53" s="169"/>
      <c r="E53" s="170"/>
      <c r="F53" s="170"/>
      <c r="G53" s="170"/>
      <c r="H53" s="170"/>
      <c r="I53" s="170"/>
      <c r="J53" s="170"/>
      <c r="K53" s="170"/>
      <c r="L53" s="170"/>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0"/>
      <c r="AJ53" s="171"/>
      <c r="AK53" s="170"/>
      <c r="AL53" s="170"/>
      <c r="AM53" s="172" t="str">
        <f t="shared" si="0"/>
        <v>Réduction du risque non prioritaire</v>
      </c>
      <c r="AN53" s="173" t="str">
        <f t="shared" si="1"/>
        <v/>
      </c>
      <c r="AO53" s="173" t="str">
        <f t="shared" si="2"/>
        <v/>
      </c>
      <c r="AP53" s="173" t="str">
        <f t="shared" si="3"/>
        <v/>
      </c>
      <c r="AQ53" s="173" t="str">
        <f t="shared" si="4"/>
        <v/>
      </c>
      <c r="AR53" s="173" t="str">
        <f t="shared" si="5"/>
        <v/>
      </c>
      <c r="AS53" s="173" t="str">
        <f t="shared" si="6"/>
        <v/>
      </c>
      <c r="AT53" s="173" t="str">
        <f t="shared" si="7"/>
        <v/>
      </c>
      <c r="AU53" s="173" t="str">
        <f t="shared" si="8"/>
        <v/>
      </c>
      <c r="AV53" s="173" t="b">
        <f t="shared" si="9"/>
        <v>0</v>
      </c>
      <c r="AW53" s="173" t="b">
        <f t="shared" si="10"/>
        <v>0</v>
      </c>
      <c r="AX53" s="173" t="b">
        <f t="shared" si="11"/>
        <v>0</v>
      </c>
      <c r="AY53" s="173" t="b">
        <f t="shared" si="12"/>
        <v>0</v>
      </c>
      <c r="AZ53" s="173" t="b">
        <f t="shared" si="13"/>
        <v>0</v>
      </c>
      <c r="BA53" s="173" t="b">
        <f t="shared" si="14"/>
        <v>0</v>
      </c>
      <c r="BB53" s="173" t="b">
        <f t="shared" si="15"/>
        <v>0</v>
      </c>
      <c r="BC53" s="173" t="b">
        <f t="shared" si="16"/>
        <v>0</v>
      </c>
      <c r="BD53" s="173" t="b">
        <f t="shared" si="17"/>
        <v>0</v>
      </c>
      <c r="BE53" s="173" t="b">
        <f t="shared" si="18"/>
        <v>0</v>
      </c>
      <c r="BF53" s="173" t="b">
        <f t="shared" si="19"/>
        <v>0</v>
      </c>
      <c r="BG53" s="173" t="b">
        <f t="shared" si="20"/>
        <v>0</v>
      </c>
      <c r="BH53" s="173" t="b">
        <f t="shared" si="21"/>
        <v>0</v>
      </c>
      <c r="BI53" s="173" t="b">
        <f t="shared" si="22"/>
        <v>0</v>
      </c>
      <c r="BJ53" s="173" t="b">
        <f t="shared" si="23"/>
        <v>0</v>
      </c>
      <c r="BK53" s="173" t="b">
        <f t="shared" si="24"/>
        <v>0</v>
      </c>
      <c r="BL53" s="173">
        <f t="shared" si="25"/>
        <v>0</v>
      </c>
      <c r="BM53" s="174"/>
      <c r="BN53" s="174"/>
    </row>
    <row r="54" spans="2:66" ht="43.2" hidden="1" x14ac:dyDescent="0.3">
      <c r="B54" s="179" t="s">
        <v>255</v>
      </c>
      <c r="C54" s="179" t="s">
        <v>252</v>
      </c>
      <c r="D54" s="169"/>
      <c r="E54" s="170"/>
      <c r="F54" s="170"/>
      <c r="G54" s="170"/>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1"/>
      <c r="AK54" s="170"/>
      <c r="AL54" s="170"/>
      <c r="AM54" s="172" t="str">
        <f t="shared" si="0"/>
        <v>Réduction du risque non prioritaire</v>
      </c>
      <c r="AN54" s="173" t="str">
        <f t="shared" si="1"/>
        <v/>
      </c>
      <c r="AO54" s="173" t="str">
        <f t="shared" si="2"/>
        <v/>
      </c>
      <c r="AP54" s="173" t="str">
        <f t="shared" si="3"/>
        <v/>
      </c>
      <c r="AQ54" s="173" t="str">
        <f t="shared" si="4"/>
        <v/>
      </c>
      <c r="AR54" s="173" t="str">
        <f t="shared" si="5"/>
        <v/>
      </c>
      <c r="AS54" s="173" t="str">
        <f t="shared" si="6"/>
        <v/>
      </c>
      <c r="AT54" s="173" t="str">
        <f t="shared" si="7"/>
        <v/>
      </c>
      <c r="AU54" s="173" t="str">
        <f t="shared" si="8"/>
        <v/>
      </c>
      <c r="AV54" s="173" t="b">
        <f t="shared" si="9"/>
        <v>0</v>
      </c>
      <c r="AW54" s="173" t="b">
        <f t="shared" si="10"/>
        <v>0</v>
      </c>
      <c r="AX54" s="173" t="b">
        <f t="shared" si="11"/>
        <v>0</v>
      </c>
      <c r="AY54" s="173" t="b">
        <f t="shared" si="12"/>
        <v>0</v>
      </c>
      <c r="AZ54" s="173" t="b">
        <f t="shared" si="13"/>
        <v>0</v>
      </c>
      <c r="BA54" s="173" t="b">
        <f t="shared" si="14"/>
        <v>0</v>
      </c>
      <c r="BB54" s="173" t="b">
        <f t="shared" si="15"/>
        <v>0</v>
      </c>
      <c r="BC54" s="173" t="b">
        <f t="shared" si="16"/>
        <v>0</v>
      </c>
      <c r="BD54" s="173" t="b">
        <f t="shared" si="17"/>
        <v>0</v>
      </c>
      <c r="BE54" s="173" t="b">
        <f t="shared" si="18"/>
        <v>0</v>
      </c>
      <c r="BF54" s="173" t="b">
        <f t="shared" si="19"/>
        <v>0</v>
      </c>
      <c r="BG54" s="173" t="b">
        <f t="shared" si="20"/>
        <v>0</v>
      </c>
      <c r="BH54" s="173" t="b">
        <f t="shared" si="21"/>
        <v>0</v>
      </c>
      <c r="BI54" s="173" t="b">
        <f t="shared" si="22"/>
        <v>0</v>
      </c>
      <c r="BJ54" s="173" t="b">
        <f t="shared" si="23"/>
        <v>0</v>
      </c>
      <c r="BK54" s="173" t="b">
        <f t="shared" si="24"/>
        <v>0</v>
      </c>
      <c r="BL54" s="173">
        <f t="shared" si="25"/>
        <v>0</v>
      </c>
      <c r="BM54" s="174"/>
      <c r="BN54" s="174"/>
    </row>
    <row r="55" spans="2:66" ht="43.2" hidden="1" x14ac:dyDescent="0.3">
      <c r="B55" s="179" t="s">
        <v>255</v>
      </c>
      <c r="C55" s="179" t="s">
        <v>244</v>
      </c>
      <c r="D55" s="169"/>
      <c r="E55" s="170"/>
      <c r="F55" s="170"/>
      <c r="G55" s="170"/>
      <c r="H55" s="170"/>
      <c r="I55" s="170"/>
      <c r="J55" s="170"/>
      <c r="K55" s="170"/>
      <c r="L55" s="170"/>
      <c r="M55" s="170"/>
      <c r="N55" s="170"/>
      <c r="O55" s="170"/>
      <c r="P55" s="170"/>
      <c r="Q55" s="170"/>
      <c r="R55" s="170"/>
      <c r="S55" s="170"/>
      <c r="T55" s="170"/>
      <c r="U55" s="170"/>
      <c r="V55" s="170"/>
      <c r="W55" s="170"/>
      <c r="X55" s="170"/>
      <c r="Y55" s="170"/>
      <c r="Z55" s="170"/>
      <c r="AA55" s="170"/>
      <c r="AB55" s="170"/>
      <c r="AC55" s="170"/>
      <c r="AD55" s="170"/>
      <c r="AE55" s="170"/>
      <c r="AF55" s="170"/>
      <c r="AG55" s="170"/>
      <c r="AH55" s="170"/>
      <c r="AI55" s="170"/>
      <c r="AJ55" s="171"/>
      <c r="AK55" s="170"/>
      <c r="AL55" s="170"/>
      <c r="AM55" s="172" t="str">
        <f t="shared" si="0"/>
        <v>Réduction du risque non prioritaire</v>
      </c>
      <c r="AN55" s="173" t="str">
        <f t="shared" si="1"/>
        <v/>
      </c>
      <c r="AO55" s="173" t="str">
        <f t="shared" si="2"/>
        <v/>
      </c>
      <c r="AP55" s="173" t="str">
        <f t="shared" si="3"/>
        <v/>
      </c>
      <c r="AQ55" s="173" t="str">
        <f t="shared" si="4"/>
        <v/>
      </c>
      <c r="AR55" s="173" t="str">
        <f t="shared" si="5"/>
        <v/>
      </c>
      <c r="AS55" s="173" t="str">
        <f t="shared" si="6"/>
        <v/>
      </c>
      <c r="AT55" s="173" t="str">
        <f t="shared" si="7"/>
        <v/>
      </c>
      <c r="AU55" s="173" t="str">
        <f t="shared" si="8"/>
        <v/>
      </c>
      <c r="AV55" s="173" t="b">
        <f t="shared" si="9"/>
        <v>0</v>
      </c>
      <c r="AW55" s="173" t="b">
        <f t="shared" si="10"/>
        <v>0</v>
      </c>
      <c r="AX55" s="173" t="b">
        <f t="shared" si="11"/>
        <v>0</v>
      </c>
      <c r="AY55" s="173" t="b">
        <f t="shared" si="12"/>
        <v>0</v>
      </c>
      <c r="AZ55" s="173" t="b">
        <f t="shared" si="13"/>
        <v>0</v>
      </c>
      <c r="BA55" s="173" t="b">
        <f t="shared" si="14"/>
        <v>0</v>
      </c>
      <c r="BB55" s="173" t="b">
        <f t="shared" si="15"/>
        <v>0</v>
      </c>
      <c r="BC55" s="173" t="b">
        <f t="shared" si="16"/>
        <v>0</v>
      </c>
      <c r="BD55" s="173" t="b">
        <f t="shared" si="17"/>
        <v>0</v>
      </c>
      <c r="BE55" s="173" t="b">
        <f t="shared" si="18"/>
        <v>0</v>
      </c>
      <c r="BF55" s="173" t="b">
        <f t="shared" si="19"/>
        <v>0</v>
      </c>
      <c r="BG55" s="173" t="b">
        <f t="shared" si="20"/>
        <v>0</v>
      </c>
      <c r="BH55" s="173" t="b">
        <f t="shared" si="21"/>
        <v>0</v>
      </c>
      <c r="BI55" s="173" t="b">
        <f t="shared" si="22"/>
        <v>0</v>
      </c>
      <c r="BJ55" s="173" t="b">
        <f t="shared" si="23"/>
        <v>0</v>
      </c>
      <c r="BK55" s="173" t="b">
        <f t="shared" si="24"/>
        <v>0</v>
      </c>
      <c r="BL55" s="173">
        <f t="shared" si="25"/>
        <v>0</v>
      </c>
      <c r="BM55" s="174"/>
      <c r="BN55" s="174"/>
    </row>
    <row r="56" spans="2:66" ht="43.2" hidden="1" x14ac:dyDescent="0.3">
      <c r="B56" s="179" t="s">
        <v>256</v>
      </c>
      <c r="C56" s="179" t="s">
        <v>252</v>
      </c>
      <c r="D56" s="169"/>
      <c r="E56" s="170"/>
      <c r="F56" s="170"/>
      <c r="G56" s="170"/>
      <c r="H56" s="170"/>
      <c r="I56" s="170"/>
      <c r="J56" s="170"/>
      <c r="K56" s="170"/>
      <c r="L56" s="170"/>
      <c r="M56" s="170"/>
      <c r="N56" s="170"/>
      <c r="O56" s="170"/>
      <c r="P56" s="170"/>
      <c r="Q56" s="170"/>
      <c r="R56" s="170"/>
      <c r="S56" s="170"/>
      <c r="T56" s="170"/>
      <c r="U56" s="170"/>
      <c r="V56" s="170"/>
      <c r="W56" s="170"/>
      <c r="X56" s="170"/>
      <c r="Y56" s="170"/>
      <c r="Z56" s="170"/>
      <c r="AA56" s="170"/>
      <c r="AB56" s="170"/>
      <c r="AC56" s="170"/>
      <c r="AD56" s="170"/>
      <c r="AE56" s="170"/>
      <c r="AF56" s="170"/>
      <c r="AG56" s="170"/>
      <c r="AH56" s="170"/>
      <c r="AI56" s="170"/>
      <c r="AJ56" s="171"/>
      <c r="AK56" s="170"/>
      <c r="AL56" s="170"/>
      <c r="AM56" s="172" t="str">
        <f t="shared" si="0"/>
        <v>Réduction du risque non prioritaire</v>
      </c>
      <c r="AN56" s="173" t="str">
        <f t="shared" si="1"/>
        <v/>
      </c>
      <c r="AO56" s="173" t="str">
        <f t="shared" si="2"/>
        <v/>
      </c>
      <c r="AP56" s="173" t="str">
        <f t="shared" si="3"/>
        <v/>
      </c>
      <c r="AQ56" s="173" t="str">
        <f t="shared" si="4"/>
        <v/>
      </c>
      <c r="AR56" s="173" t="str">
        <f t="shared" si="5"/>
        <v/>
      </c>
      <c r="AS56" s="173" t="str">
        <f t="shared" si="6"/>
        <v/>
      </c>
      <c r="AT56" s="173" t="str">
        <f t="shared" si="7"/>
        <v/>
      </c>
      <c r="AU56" s="173" t="str">
        <f t="shared" si="8"/>
        <v/>
      </c>
      <c r="AV56" s="173" t="b">
        <f t="shared" si="9"/>
        <v>0</v>
      </c>
      <c r="AW56" s="173" t="b">
        <f t="shared" si="10"/>
        <v>0</v>
      </c>
      <c r="AX56" s="173" t="b">
        <f t="shared" si="11"/>
        <v>0</v>
      </c>
      <c r="AY56" s="173" t="b">
        <f t="shared" si="12"/>
        <v>0</v>
      </c>
      <c r="AZ56" s="173" t="b">
        <f t="shared" si="13"/>
        <v>0</v>
      </c>
      <c r="BA56" s="173" t="b">
        <f t="shared" si="14"/>
        <v>0</v>
      </c>
      <c r="BB56" s="173" t="b">
        <f t="shared" si="15"/>
        <v>0</v>
      </c>
      <c r="BC56" s="173" t="b">
        <f t="shared" si="16"/>
        <v>0</v>
      </c>
      <c r="BD56" s="173" t="b">
        <f t="shared" si="17"/>
        <v>0</v>
      </c>
      <c r="BE56" s="173" t="b">
        <f t="shared" si="18"/>
        <v>0</v>
      </c>
      <c r="BF56" s="173" t="b">
        <f t="shared" si="19"/>
        <v>0</v>
      </c>
      <c r="BG56" s="173" t="b">
        <f t="shared" si="20"/>
        <v>0</v>
      </c>
      <c r="BH56" s="173" t="b">
        <f t="shared" si="21"/>
        <v>0</v>
      </c>
      <c r="BI56" s="173" t="b">
        <f t="shared" si="22"/>
        <v>0</v>
      </c>
      <c r="BJ56" s="173" t="b">
        <f t="shared" si="23"/>
        <v>0</v>
      </c>
      <c r="BK56" s="173" t="b">
        <f t="shared" si="24"/>
        <v>0</v>
      </c>
      <c r="BL56" s="173">
        <f t="shared" si="25"/>
        <v>0</v>
      </c>
      <c r="BM56" s="174"/>
      <c r="BN56" s="174"/>
    </row>
    <row r="57" spans="2:66" ht="43.2" hidden="1" x14ac:dyDescent="0.3">
      <c r="B57" s="179" t="s">
        <v>256</v>
      </c>
      <c r="C57" s="179" t="s">
        <v>244</v>
      </c>
      <c r="D57" s="169"/>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1"/>
      <c r="AK57" s="170"/>
      <c r="AL57" s="170"/>
      <c r="AM57" s="172" t="str">
        <f t="shared" si="0"/>
        <v>Réduction du risque non prioritaire</v>
      </c>
      <c r="AN57" s="173" t="str">
        <f t="shared" si="1"/>
        <v/>
      </c>
      <c r="AO57" s="173" t="str">
        <f t="shared" si="2"/>
        <v/>
      </c>
      <c r="AP57" s="173" t="str">
        <f t="shared" si="3"/>
        <v/>
      </c>
      <c r="AQ57" s="173" t="str">
        <f t="shared" si="4"/>
        <v/>
      </c>
      <c r="AR57" s="173" t="str">
        <f t="shared" si="5"/>
        <v/>
      </c>
      <c r="AS57" s="173" t="str">
        <f t="shared" si="6"/>
        <v/>
      </c>
      <c r="AT57" s="173" t="str">
        <f t="shared" si="7"/>
        <v/>
      </c>
      <c r="AU57" s="173" t="str">
        <f t="shared" si="8"/>
        <v/>
      </c>
      <c r="AV57" s="173" t="b">
        <f t="shared" si="9"/>
        <v>0</v>
      </c>
      <c r="AW57" s="173" t="b">
        <f t="shared" si="10"/>
        <v>0</v>
      </c>
      <c r="AX57" s="173" t="b">
        <f t="shared" si="11"/>
        <v>0</v>
      </c>
      <c r="AY57" s="173" t="b">
        <f t="shared" si="12"/>
        <v>0</v>
      </c>
      <c r="AZ57" s="173" t="b">
        <f t="shared" si="13"/>
        <v>0</v>
      </c>
      <c r="BA57" s="173" t="b">
        <f t="shared" si="14"/>
        <v>0</v>
      </c>
      <c r="BB57" s="173" t="b">
        <f t="shared" si="15"/>
        <v>0</v>
      </c>
      <c r="BC57" s="173" t="b">
        <f t="shared" si="16"/>
        <v>0</v>
      </c>
      <c r="BD57" s="173" t="b">
        <f t="shared" si="17"/>
        <v>0</v>
      </c>
      <c r="BE57" s="173" t="b">
        <f t="shared" si="18"/>
        <v>0</v>
      </c>
      <c r="BF57" s="173" t="b">
        <f t="shared" si="19"/>
        <v>0</v>
      </c>
      <c r="BG57" s="173" t="b">
        <f t="shared" si="20"/>
        <v>0</v>
      </c>
      <c r="BH57" s="173" t="b">
        <f t="shared" si="21"/>
        <v>0</v>
      </c>
      <c r="BI57" s="173" t="b">
        <f t="shared" si="22"/>
        <v>0</v>
      </c>
      <c r="BJ57" s="173" t="b">
        <f t="shared" si="23"/>
        <v>0</v>
      </c>
      <c r="BK57" s="173" t="b">
        <f t="shared" si="24"/>
        <v>0</v>
      </c>
      <c r="BL57" s="173">
        <f t="shared" si="25"/>
        <v>0</v>
      </c>
      <c r="BM57" s="174"/>
      <c r="BN57" s="174"/>
    </row>
    <row r="58" spans="2:66" ht="43.2" hidden="1" x14ac:dyDescent="0.3">
      <c r="B58" s="179" t="s">
        <v>256</v>
      </c>
      <c r="C58" s="179" t="s">
        <v>245</v>
      </c>
      <c r="D58" s="169"/>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1"/>
      <c r="AK58" s="170"/>
      <c r="AL58" s="170"/>
      <c r="AM58" s="172" t="str">
        <f t="shared" si="0"/>
        <v>Réduction du risque non prioritaire</v>
      </c>
      <c r="AN58" s="173" t="str">
        <f t="shared" si="1"/>
        <v/>
      </c>
      <c r="AO58" s="173" t="str">
        <f t="shared" si="2"/>
        <v/>
      </c>
      <c r="AP58" s="173" t="str">
        <f t="shared" si="3"/>
        <v/>
      </c>
      <c r="AQ58" s="173" t="str">
        <f t="shared" si="4"/>
        <v/>
      </c>
      <c r="AR58" s="173" t="str">
        <f t="shared" si="5"/>
        <v/>
      </c>
      <c r="AS58" s="173" t="str">
        <f t="shared" si="6"/>
        <v/>
      </c>
      <c r="AT58" s="173" t="str">
        <f t="shared" si="7"/>
        <v/>
      </c>
      <c r="AU58" s="173" t="str">
        <f t="shared" si="8"/>
        <v/>
      </c>
      <c r="AV58" s="173" t="b">
        <f t="shared" si="9"/>
        <v>0</v>
      </c>
      <c r="AW58" s="173" t="b">
        <f t="shared" si="10"/>
        <v>0</v>
      </c>
      <c r="AX58" s="173" t="b">
        <f t="shared" si="11"/>
        <v>0</v>
      </c>
      <c r="AY58" s="173" t="b">
        <f t="shared" si="12"/>
        <v>0</v>
      </c>
      <c r="AZ58" s="173" t="b">
        <f t="shared" si="13"/>
        <v>0</v>
      </c>
      <c r="BA58" s="173" t="b">
        <f t="shared" si="14"/>
        <v>0</v>
      </c>
      <c r="BB58" s="173" t="b">
        <f t="shared" si="15"/>
        <v>0</v>
      </c>
      <c r="BC58" s="173" t="b">
        <f t="shared" si="16"/>
        <v>0</v>
      </c>
      <c r="BD58" s="173" t="b">
        <f t="shared" si="17"/>
        <v>0</v>
      </c>
      <c r="BE58" s="173" t="b">
        <f t="shared" si="18"/>
        <v>0</v>
      </c>
      <c r="BF58" s="173" t="b">
        <f t="shared" si="19"/>
        <v>0</v>
      </c>
      <c r="BG58" s="173" t="b">
        <f t="shared" si="20"/>
        <v>0</v>
      </c>
      <c r="BH58" s="173" t="b">
        <f t="shared" si="21"/>
        <v>0</v>
      </c>
      <c r="BI58" s="173" t="b">
        <f t="shared" si="22"/>
        <v>0</v>
      </c>
      <c r="BJ58" s="173" t="b">
        <f t="shared" si="23"/>
        <v>0</v>
      </c>
      <c r="BK58" s="173" t="b">
        <f t="shared" si="24"/>
        <v>0</v>
      </c>
      <c r="BL58" s="173">
        <f t="shared" si="25"/>
        <v>0</v>
      </c>
      <c r="BM58" s="174"/>
      <c r="BN58" s="174"/>
    </row>
    <row r="59" spans="2:66" ht="43.2" hidden="1" x14ac:dyDescent="0.3">
      <c r="B59" s="179" t="s">
        <v>256</v>
      </c>
      <c r="C59" s="179" t="s">
        <v>246</v>
      </c>
      <c r="D59" s="169"/>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1"/>
      <c r="AK59" s="170"/>
      <c r="AL59" s="170"/>
      <c r="AM59" s="172" t="str">
        <f t="shared" si="0"/>
        <v>Réduction du risque non prioritaire</v>
      </c>
      <c r="AN59" s="173" t="str">
        <f t="shared" si="1"/>
        <v/>
      </c>
      <c r="AO59" s="173" t="str">
        <f t="shared" si="2"/>
        <v/>
      </c>
      <c r="AP59" s="173" t="str">
        <f t="shared" si="3"/>
        <v/>
      </c>
      <c r="AQ59" s="173" t="str">
        <f t="shared" si="4"/>
        <v/>
      </c>
      <c r="AR59" s="173" t="str">
        <f t="shared" si="5"/>
        <v/>
      </c>
      <c r="AS59" s="173" t="str">
        <f t="shared" si="6"/>
        <v/>
      </c>
      <c r="AT59" s="173" t="str">
        <f t="shared" si="7"/>
        <v/>
      </c>
      <c r="AU59" s="173" t="str">
        <f t="shared" si="8"/>
        <v/>
      </c>
      <c r="AV59" s="173" t="b">
        <f t="shared" si="9"/>
        <v>0</v>
      </c>
      <c r="AW59" s="173" t="b">
        <f t="shared" si="10"/>
        <v>0</v>
      </c>
      <c r="AX59" s="173" t="b">
        <f t="shared" si="11"/>
        <v>0</v>
      </c>
      <c r="AY59" s="173" t="b">
        <f t="shared" si="12"/>
        <v>0</v>
      </c>
      <c r="AZ59" s="173" t="b">
        <f t="shared" si="13"/>
        <v>0</v>
      </c>
      <c r="BA59" s="173" t="b">
        <f t="shared" si="14"/>
        <v>0</v>
      </c>
      <c r="BB59" s="173" t="b">
        <f t="shared" si="15"/>
        <v>0</v>
      </c>
      <c r="BC59" s="173" t="b">
        <f t="shared" si="16"/>
        <v>0</v>
      </c>
      <c r="BD59" s="173" t="b">
        <f t="shared" si="17"/>
        <v>0</v>
      </c>
      <c r="BE59" s="173" t="b">
        <f t="shared" si="18"/>
        <v>0</v>
      </c>
      <c r="BF59" s="173" t="b">
        <f t="shared" si="19"/>
        <v>0</v>
      </c>
      <c r="BG59" s="173" t="b">
        <f t="shared" si="20"/>
        <v>0</v>
      </c>
      <c r="BH59" s="173" t="b">
        <f t="shared" si="21"/>
        <v>0</v>
      </c>
      <c r="BI59" s="173" t="b">
        <f t="shared" si="22"/>
        <v>0</v>
      </c>
      <c r="BJ59" s="173" t="b">
        <f t="shared" si="23"/>
        <v>0</v>
      </c>
      <c r="BK59" s="173" t="b">
        <f t="shared" si="24"/>
        <v>0</v>
      </c>
      <c r="BL59" s="173">
        <f t="shared" si="25"/>
        <v>0</v>
      </c>
      <c r="BM59" s="174"/>
      <c r="BN59" s="174"/>
    </row>
    <row r="60" spans="2:66" ht="43.2" hidden="1" x14ac:dyDescent="0.3">
      <c r="B60" s="179" t="s">
        <v>256</v>
      </c>
      <c r="C60" s="179" t="s">
        <v>247</v>
      </c>
      <c r="D60" s="169"/>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170"/>
      <c r="AJ60" s="171"/>
      <c r="AK60" s="170"/>
      <c r="AL60" s="170"/>
      <c r="AM60" s="172" t="str">
        <f t="shared" si="0"/>
        <v>Réduction du risque non prioritaire</v>
      </c>
      <c r="AN60" s="173" t="str">
        <f t="shared" si="1"/>
        <v/>
      </c>
      <c r="AO60" s="173" t="str">
        <f t="shared" si="2"/>
        <v/>
      </c>
      <c r="AP60" s="173" t="str">
        <f t="shared" si="3"/>
        <v/>
      </c>
      <c r="AQ60" s="173" t="str">
        <f t="shared" si="4"/>
        <v/>
      </c>
      <c r="AR60" s="173" t="str">
        <f t="shared" si="5"/>
        <v/>
      </c>
      <c r="AS60" s="173" t="str">
        <f t="shared" si="6"/>
        <v/>
      </c>
      <c r="AT60" s="173" t="str">
        <f t="shared" si="7"/>
        <v/>
      </c>
      <c r="AU60" s="173" t="str">
        <f t="shared" si="8"/>
        <v/>
      </c>
      <c r="AV60" s="173" t="b">
        <f t="shared" si="9"/>
        <v>0</v>
      </c>
      <c r="AW60" s="173" t="b">
        <f t="shared" si="10"/>
        <v>0</v>
      </c>
      <c r="AX60" s="173" t="b">
        <f t="shared" si="11"/>
        <v>0</v>
      </c>
      <c r="AY60" s="173" t="b">
        <f t="shared" si="12"/>
        <v>0</v>
      </c>
      <c r="AZ60" s="173" t="b">
        <f t="shared" si="13"/>
        <v>0</v>
      </c>
      <c r="BA60" s="173" t="b">
        <f t="shared" si="14"/>
        <v>0</v>
      </c>
      <c r="BB60" s="173" t="b">
        <f t="shared" si="15"/>
        <v>0</v>
      </c>
      <c r="BC60" s="173" t="b">
        <f t="shared" si="16"/>
        <v>0</v>
      </c>
      <c r="BD60" s="173" t="b">
        <f t="shared" si="17"/>
        <v>0</v>
      </c>
      <c r="BE60" s="173" t="b">
        <f t="shared" si="18"/>
        <v>0</v>
      </c>
      <c r="BF60" s="173" t="b">
        <f t="shared" si="19"/>
        <v>0</v>
      </c>
      <c r="BG60" s="173" t="b">
        <f t="shared" si="20"/>
        <v>0</v>
      </c>
      <c r="BH60" s="173" t="b">
        <f t="shared" si="21"/>
        <v>0</v>
      </c>
      <c r="BI60" s="173" t="b">
        <f t="shared" si="22"/>
        <v>0</v>
      </c>
      <c r="BJ60" s="173" t="b">
        <f t="shared" si="23"/>
        <v>0</v>
      </c>
      <c r="BK60" s="173" t="b">
        <f t="shared" si="24"/>
        <v>0</v>
      </c>
      <c r="BL60" s="173">
        <f t="shared" si="25"/>
        <v>0</v>
      </c>
      <c r="BM60" s="174"/>
      <c r="BN60" s="174"/>
    </row>
    <row r="61" spans="2:66" ht="43.2" hidden="1" x14ac:dyDescent="0.3">
      <c r="B61" s="179" t="s">
        <v>256</v>
      </c>
      <c r="C61" s="179" t="s">
        <v>248</v>
      </c>
      <c r="D61" s="169"/>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170"/>
      <c r="AF61" s="170"/>
      <c r="AG61" s="170"/>
      <c r="AH61" s="170"/>
      <c r="AI61" s="170"/>
      <c r="AJ61" s="171"/>
      <c r="AK61" s="170"/>
      <c r="AL61" s="170"/>
      <c r="AM61" s="172" t="str">
        <f t="shared" si="0"/>
        <v>Réduction du risque non prioritaire</v>
      </c>
      <c r="AN61" s="173" t="str">
        <f t="shared" si="1"/>
        <v/>
      </c>
      <c r="AO61" s="173" t="str">
        <f t="shared" si="2"/>
        <v/>
      </c>
      <c r="AP61" s="173" t="str">
        <f t="shared" si="3"/>
        <v/>
      </c>
      <c r="AQ61" s="173" t="str">
        <f t="shared" si="4"/>
        <v/>
      </c>
      <c r="AR61" s="173" t="str">
        <f t="shared" si="5"/>
        <v/>
      </c>
      <c r="AS61" s="173" t="str">
        <f t="shared" si="6"/>
        <v/>
      </c>
      <c r="AT61" s="173" t="str">
        <f t="shared" si="7"/>
        <v/>
      </c>
      <c r="AU61" s="173" t="str">
        <f t="shared" si="8"/>
        <v/>
      </c>
      <c r="AV61" s="173" t="b">
        <f t="shared" si="9"/>
        <v>0</v>
      </c>
      <c r="AW61" s="173" t="b">
        <f t="shared" si="10"/>
        <v>0</v>
      </c>
      <c r="AX61" s="173" t="b">
        <f t="shared" si="11"/>
        <v>0</v>
      </c>
      <c r="AY61" s="173" t="b">
        <f t="shared" si="12"/>
        <v>0</v>
      </c>
      <c r="AZ61" s="173" t="b">
        <f t="shared" si="13"/>
        <v>0</v>
      </c>
      <c r="BA61" s="173" t="b">
        <f t="shared" si="14"/>
        <v>0</v>
      </c>
      <c r="BB61" s="173" t="b">
        <f t="shared" si="15"/>
        <v>0</v>
      </c>
      <c r="BC61" s="173" t="b">
        <f t="shared" si="16"/>
        <v>0</v>
      </c>
      <c r="BD61" s="173" t="b">
        <f t="shared" si="17"/>
        <v>0</v>
      </c>
      <c r="BE61" s="173" t="b">
        <f t="shared" si="18"/>
        <v>0</v>
      </c>
      <c r="BF61" s="173" t="b">
        <f t="shared" si="19"/>
        <v>0</v>
      </c>
      <c r="BG61" s="173" t="b">
        <f t="shared" si="20"/>
        <v>0</v>
      </c>
      <c r="BH61" s="173" t="b">
        <f t="shared" si="21"/>
        <v>0</v>
      </c>
      <c r="BI61" s="173" t="b">
        <f t="shared" si="22"/>
        <v>0</v>
      </c>
      <c r="BJ61" s="173" t="b">
        <f t="shared" si="23"/>
        <v>0</v>
      </c>
      <c r="BK61" s="173" t="b">
        <f t="shared" si="24"/>
        <v>0</v>
      </c>
      <c r="BL61" s="173">
        <f t="shared" si="25"/>
        <v>0</v>
      </c>
      <c r="BM61" s="174"/>
      <c r="BN61" s="174"/>
    </row>
    <row r="62" spans="2:66" ht="43.2" hidden="1" x14ac:dyDescent="0.3">
      <c r="B62" s="179" t="s">
        <v>257</v>
      </c>
      <c r="C62" s="179" t="s">
        <v>251</v>
      </c>
      <c r="D62" s="169"/>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1"/>
      <c r="AK62" s="170"/>
      <c r="AL62" s="170"/>
      <c r="AM62" s="172" t="str">
        <f t="shared" si="0"/>
        <v>Réduction du risque non prioritaire</v>
      </c>
      <c r="AN62" s="173" t="str">
        <f t="shared" si="1"/>
        <v/>
      </c>
      <c r="AO62" s="173" t="str">
        <f t="shared" si="2"/>
        <v/>
      </c>
      <c r="AP62" s="173" t="str">
        <f t="shared" si="3"/>
        <v/>
      </c>
      <c r="AQ62" s="173" t="str">
        <f t="shared" si="4"/>
        <v/>
      </c>
      <c r="AR62" s="173" t="str">
        <f t="shared" si="5"/>
        <v/>
      </c>
      <c r="AS62" s="173" t="str">
        <f t="shared" si="6"/>
        <v/>
      </c>
      <c r="AT62" s="173" t="str">
        <f t="shared" si="7"/>
        <v/>
      </c>
      <c r="AU62" s="173" t="str">
        <f t="shared" si="8"/>
        <v/>
      </c>
      <c r="AV62" s="173" t="b">
        <f t="shared" si="9"/>
        <v>0</v>
      </c>
      <c r="AW62" s="173" t="b">
        <f t="shared" si="10"/>
        <v>0</v>
      </c>
      <c r="AX62" s="173" t="b">
        <f t="shared" si="11"/>
        <v>0</v>
      </c>
      <c r="AY62" s="173" t="b">
        <f t="shared" si="12"/>
        <v>0</v>
      </c>
      <c r="AZ62" s="173" t="b">
        <f t="shared" si="13"/>
        <v>0</v>
      </c>
      <c r="BA62" s="173" t="b">
        <f t="shared" si="14"/>
        <v>0</v>
      </c>
      <c r="BB62" s="173" t="b">
        <f t="shared" si="15"/>
        <v>0</v>
      </c>
      <c r="BC62" s="173" t="b">
        <f t="shared" si="16"/>
        <v>0</v>
      </c>
      <c r="BD62" s="173" t="b">
        <f t="shared" si="17"/>
        <v>0</v>
      </c>
      <c r="BE62" s="173" t="b">
        <f t="shared" si="18"/>
        <v>0</v>
      </c>
      <c r="BF62" s="173" t="b">
        <f t="shared" si="19"/>
        <v>0</v>
      </c>
      <c r="BG62" s="173" t="b">
        <f t="shared" si="20"/>
        <v>0</v>
      </c>
      <c r="BH62" s="173" t="b">
        <f t="shared" si="21"/>
        <v>0</v>
      </c>
      <c r="BI62" s="173" t="b">
        <f t="shared" si="22"/>
        <v>0</v>
      </c>
      <c r="BJ62" s="173" t="b">
        <f t="shared" si="23"/>
        <v>0</v>
      </c>
      <c r="BK62" s="173" t="b">
        <f t="shared" si="24"/>
        <v>0</v>
      </c>
      <c r="BL62" s="173">
        <f t="shared" si="25"/>
        <v>0</v>
      </c>
      <c r="BM62" s="174"/>
      <c r="BN62" s="174"/>
    </row>
    <row r="63" spans="2:66" ht="43.2" hidden="1" x14ac:dyDescent="0.3">
      <c r="B63" s="179" t="s">
        <v>257</v>
      </c>
      <c r="C63" s="179" t="s">
        <v>252</v>
      </c>
      <c r="D63" s="169"/>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1"/>
      <c r="AK63" s="170"/>
      <c r="AL63" s="170"/>
      <c r="AM63" s="172" t="str">
        <f t="shared" si="0"/>
        <v>Réduction du risque non prioritaire</v>
      </c>
      <c r="AN63" s="173" t="str">
        <f t="shared" si="1"/>
        <v/>
      </c>
      <c r="AO63" s="173" t="str">
        <f t="shared" si="2"/>
        <v/>
      </c>
      <c r="AP63" s="173" t="str">
        <f t="shared" si="3"/>
        <v/>
      </c>
      <c r="AQ63" s="173" t="str">
        <f t="shared" si="4"/>
        <v/>
      </c>
      <c r="AR63" s="173" t="str">
        <f t="shared" si="5"/>
        <v/>
      </c>
      <c r="AS63" s="173" t="str">
        <f t="shared" si="6"/>
        <v/>
      </c>
      <c r="AT63" s="173" t="str">
        <f t="shared" si="7"/>
        <v/>
      </c>
      <c r="AU63" s="173" t="str">
        <f t="shared" si="8"/>
        <v/>
      </c>
      <c r="AV63" s="173" t="b">
        <f t="shared" si="9"/>
        <v>0</v>
      </c>
      <c r="AW63" s="173" t="b">
        <f t="shared" si="10"/>
        <v>0</v>
      </c>
      <c r="AX63" s="173" t="b">
        <f t="shared" si="11"/>
        <v>0</v>
      </c>
      <c r="AY63" s="173" t="b">
        <f t="shared" si="12"/>
        <v>0</v>
      </c>
      <c r="AZ63" s="173" t="b">
        <f t="shared" si="13"/>
        <v>0</v>
      </c>
      <c r="BA63" s="173" t="b">
        <f t="shared" si="14"/>
        <v>0</v>
      </c>
      <c r="BB63" s="173" t="b">
        <f t="shared" si="15"/>
        <v>0</v>
      </c>
      <c r="BC63" s="173" t="b">
        <f t="shared" si="16"/>
        <v>0</v>
      </c>
      <c r="BD63" s="173" t="b">
        <f t="shared" si="17"/>
        <v>0</v>
      </c>
      <c r="BE63" s="173" t="b">
        <f t="shared" si="18"/>
        <v>0</v>
      </c>
      <c r="BF63" s="173" t="b">
        <f t="shared" si="19"/>
        <v>0</v>
      </c>
      <c r="BG63" s="173" t="b">
        <f t="shared" si="20"/>
        <v>0</v>
      </c>
      <c r="BH63" s="173" t="b">
        <f t="shared" si="21"/>
        <v>0</v>
      </c>
      <c r="BI63" s="173" t="b">
        <f t="shared" si="22"/>
        <v>0</v>
      </c>
      <c r="BJ63" s="173" t="b">
        <f t="shared" si="23"/>
        <v>0</v>
      </c>
      <c r="BK63" s="173" t="b">
        <f t="shared" si="24"/>
        <v>0</v>
      </c>
      <c r="BL63" s="173">
        <f t="shared" si="25"/>
        <v>0</v>
      </c>
      <c r="BM63" s="174"/>
      <c r="BN63" s="174"/>
    </row>
    <row r="64" spans="2:66" ht="43.2" hidden="1" x14ac:dyDescent="0.3">
      <c r="B64" s="179" t="s">
        <v>257</v>
      </c>
      <c r="C64" s="179" t="s">
        <v>244</v>
      </c>
      <c r="D64" s="169"/>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1"/>
      <c r="AK64" s="170"/>
      <c r="AL64" s="170"/>
      <c r="AM64" s="172" t="str">
        <f t="shared" si="0"/>
        <v>Réduction du risque non prioritaire</v>
      </c>
      <c r="AN64" s="173" t="str">
        <f t="shared" si="1"/>
        <v/>
      </c>
      <c r="AO64" s="173" t="str">
        <f t="shared" si="2"/>
        <v/>
      </c>
      <c r="AP64" s="173" t="str">
        <f t="shared" si="3"/>
        <v/>
      </c>
      <c r="AQ64" s="173" t="str">
        <f t="shared" si="4"/>
        <v/>
      </c>
      <c r="AR64" s="173" t="str">
        <f t="shared" si="5"/>
        <v/>
      </c>
      <c r="AS64" s="173" t="str">
        <f t="shared" si="6"/>
        <v/>
      </c>
      <c r="AT64" s="173" t="str">
        <f t="shared" si="7"/>
        <v/>
      </c>
      <c r="AU64" s="173" t="str">
        <f t="shared" si="8"/>
        <v/>
      </c>
      <c r="AV64" s="173" t="b">
        <f t="shared" si="9"/>
        <v>0</v>
      </c>
      <c r="AW64" s="173" t="b">
        <f t="shared" si="10"/>
        <v>0</v>
      </c>
      <c r="AX64" s="173" t="b">
        <f t="shared" si="11"/>
        <v>0</v>
      </c>
      <c r="AY64" s="173" t="b">
        <f t="shared" si="12"/>
        <v>0</v>
      </c>
      <c r="AZ64" s="173" t="b">
        <f t="shared" si="13"/>
        <v>0</v>
      </c>
      <c r="BA64" s="173" t="b">
        <f t="shared" si="14"/>
        <v>0</v>
      </c>
      <c r="BB64" s="173" t="b">
        <f t="shared" si="15"/>
        <v>0</v>
      </c>
      <c r="BC64" s="173" t="b">
        <f t="shared" si="16"/>
        <v>0</v>
      </c>
      <c r="BD64" s="173" t="b">
        <f t="shared" si="17"/>
        <v>0</v>
      </c>
      <c r="BE64" s="173" t="b">
        <f t="shared" si="18"/>
        <v>0</v>
      </c>
      <c r="BF64" s="173" t="b">
        <f t="shared" si="19"/>
        <v>0</v>
      </c>
      <c r="BG64" s="173" t="b">
        <f t="shared" si="20"/>
        <v>0</v>
      </c>
      <c r="BH64" s="173" t="b">
        <f t="shared" si="21"/>
        <v>0</v>
      </c>
      <c r="BI64" s="173" t="b">
        <f t="shared" si="22"/>
        <v>0</v>
      </c>
      <c r="BJ64" s="173" t="b">
        <f t="shared" si="23"/>
        <v>0</v>
      </c>
      <c r="BK64" s="173" t="b">
        <f t="shared" si="24"/>
        <v>0</v>
      </c>
      <c r="BL64" s="173">
        <f t="shared" si="25"/>
        <v>0</v>
      </c>
      <c r="BM64" s="174"/>
      <c r="BN64" s="174"/>
    </row>
    <row r="65" spans="2:66" ht="43.2" hidden="1" x14ac:dyDescent="0.3">
      <c r="B65" s="179" t="s">
        <v>257</v>
      </c>
      <c r="C65" s="179" t="s">
        <v>245</v>
      </c>
      <c r="D65" s="169"/>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1"/>
      <c r="AK65" s="170"/>
      <c r="AL65" s="170"/>
      <c r="AM65" s="172" t="str">
        <f t="shared" si="0"/>
        <v>Réduction du risque non prioritaire</v>
      </c>
      <c r="AN65" s="173" t="str">
        <f t="shared" si="1"/>
        <v/>
      </c>
      <c r="AO65" s="173" t="str">
        <f t="shared" si="2"/>
        <v/>
      </c>
      <c r="AP65" s="173" t="str">
        <f t="shared" si="3"/>
        <v/>
      </c>
      <c r="AQ65" s="173" t="str">
        <f t="shared" si="4"/>
        <v/>
      </c>
      <c r="AR65" s="173" t="str">
        <f t="shared" si="5"/>
        <v/>
      </c>
      <c r="AS65" s="173" t="str">
        <f t="shared" si="6"/>
        <v/>
      </c>
      <c r="AT65" s="173" t="str">
        <f t="shared" si="7"/>
        <v/>
      </c>
      <c r="AU65" s="173" t="str">
        <f t="shared" si="8"/>
        <v/>
      </c>
      <c r="AV65" s="173" t="b">
        <f t="shared" si="9"/>
        <v>0</v>
      </c>
      <c r="AW65" s="173" t="b">
        <f t="shared" si="10"/>
        <v>0</v>
      </c>
      <c r="AX65" s="173" t="b">
        <f t="shared" si="11"/>
        <v>0</v>
      </c>
      <c r="AY65" s="173" t="b">
        <f t="shared" si="12"/>
        <v>0</v>
      </c>
      <c r="AZ65" s="173" t="b">
        <f t="shared" si="13"/>
        <v>0</v>
      </c>
      <c r="BA65" s="173" t="b">
        <f t="shared" si="14"/>
        <v>0</v>
      </c>
      <c r="BB65" s="173" t="b">
        <f t="shared" si="15"/>
        <v>0</v>
      </c>
      <c r="BC65" s="173" t="b">
        <f t="shared" si="16"/>
        <v>0</v>
      </c>
      <c r="BD65" s="173" t="b">
        <f t="shared" si="17"/>
        <v>0</v>
      </c>
      <c r="BE65" s="173" t="b">
        <f t="shared" si="18"/>
        <v>0</v>
      </c>
      <c r="BF65" s="173" t="b">
        <f t="shared" si="19"/>
        <v>0</v>
      </c>
      <c r="BG65" s="173" t="b">
        <f t="shared" si="20"/>
        <v>0</v>
      </c>
      <c r="BH65" s="173" t="b">
        <f t="shared" si="21"/>
        <v>0</v>
      </c>
      <c r="BI65" s="173" t="b">
        <f t="shared" si="22"/>
        <v>0</v>
      </c>
      <c r="BJ65" s="173" t="b">
        <f t="shared" si="23"/>
        <v>0</v>
      </c>
      <c r="BK65" s="173" t="b">
        <f t="shared" si="24"/>
        <v>0</v>
      </c>
      <c r="BL65" s="173">
        <f t="shared" si="25"/>
        <v>0</v>
      </c>
      <c r="BM65" s="174"/>
      <c r="BN65" s="174"/>
    </row>
    <row r="66" spans="2:66" ht="43.2" hidden="1" x14ac:dyDescent="0.3">
      <c r="B66" s="179" t="s">
        <v>257</v>
      </c>
      <c r="C66" s="179" t="s">
        <v>246</v>
      </c>
      <c r="D66" s="169"/>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1"/>
      <c r="AK66" s="170"/>
      <c r="AL66" s="170"/>
      <c r="AM66" s="172" t="str">
        <f t="shared" si="0"/>
        <v>Réduction du risque non prioritaire</v>
      </c>
      <c r="AN66" s="173" t="str">
        <f t="shared" si="1"/>
        <v/>
      </c>
      <c r="AO66" s="173" t="str">
        <f t="shared" si="2"/>
        <v/>
      </c>
      <c r="AP66" s="173" t="str">
        <f t="shared" si="3"/>
        <v/>
      </c>
      <c r="AQ66" s="173" t="str">
        <f t="shared" si="4"/>
        <v/>
      </c>
      <c r="AR66" s="173" t="str">
        <f t="shared" si="5"/>
        <v/>
      </c>
      <c r="AS66" s="173" t="str">
        <f t="shared" si="6"/>
        <v/>
      </c>
      <c r="AT66" s="173" t="str">
        <f t="shared" si="7"/>
        <v/>
      </c>
      <c r="AU66" s="173" t="str">
        <f t="shared" si="8"/>
        <v/>
      </c>
      <c r="AV66" s="173" t="b">
        <f t="shared" si="9"/>
        <v>0</v>
      </c>
      <c r="AW66" s="173" t="b">
        <f t="shared" si="10"/>
        <v>0</v>
      </c>
      <c r="AX66" s="173" t="b">
        <f t="shared" si="11"/>
        <v>0</v>
      </c>
      <c r="AY66" s="173" t="b">
        <f t="shared" si="12"/>
        <v>0</v>
      </c>
      <c r="AZ66" s="173" t="b">
        <f t="shared" si="13"/>
        <v>0</v>
      </c>
      <c r="BA66" s="173" t="b">
        <f t="shared" si="14"/>
        <v>0</v>
      </c>
      <c r="BB66" s="173" t="b">
        <f t="shared" si="15"/>
        <v>0</v>
      </c>
      <c r="BC66" s="173" t="b">
        <f t="shared" si="16"/>
        <v>0</v>
      </c>
      <c r="BD66" s="173" t="b">
        <f t="shared" si="17"/>
        <v>0</v>
      </c>
      <c r="BE66" s="173" t="b">
        <f t="shared" si="18"/>
        <v>0</v>
      </c>
      <c r="BF66" s="173" t="b">
        <f t="shared" si="19"/>
        <v>0</v>
      </c>
      <c r="BG66" s="173" t="b">
        <f t="shared" si="20"/>
        <v>0</v>
      </c>
      <c r="BH66" s="173" t="b">
        <f t="shared" si="21"/>
        <v>0</v>
      </c>
      <c r="BI66" s="173" t="b">
        <f t="shared" si="22"/>
        <v>0</v>
      </c>
      <c r="BJ66" s="173" t="b">
        <f t="shared" si="23"/>
        <v>0</v>
      </c>
      <c r="BK66" s="173" t="b">
        <f t="shared" si="24"/>
        <v>0</v>
      </c>
      <c r="BL66" s="173">
        <f t="shared" si="25"/>
        <v>0</v>
      </c>
      <c r="BM66" s="174"/>
      <c r="BN66" s="174"/>
    </row>
    <row r="67" spans="2:66" ht="43.2" hidden="1" x14ac:dyDescent="0.3">
      <c r="B67" s="179" t="s">
        <v>257</v>
      </c>
      <c r="C67" s="179" t="s">
        <v>247</v>
      </c>
      <c r="D67" s="169"/>
      <c r="E67" s="170"/>
      <c r="F67" s="170"/>
      <c r="G67" s="170"/>
      <c r="H67" s="170"/>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1"/>
      <c r="AK67" s="170"/>
      <c r="AL67" s="170"/>
      <c r="AM67" s="172" t="str">
        <f t="shared" si="0"/>
        <v>Réduction du risque non prioritaire</v>
      </c>
      <c r="AN67" s="173" t="str">
        <f t="shared" si="1"/>
        <v/>
      </c>
      <c r="AO67" s="173" t="str">
        <f t="shared" si="2"/>
        <v/>
      </c>
      <c r="AP67" s="173" t="str">
        <f t="shared" si="3"/>
        <v/>
      </c>
      <c r="AQ67" s="173" t="str">
        <f t="shared" si="4"/>
        <v/>
      </c>
      <c r="AR67" s="173" t="str">
        <f t="shared" si="5"/>
        <v/>
      </c>
      <c r="AS67" s="173" t="str">
        <f t="shared" si="6"/>
        <v/>
      </c>
      <c r="AT67" s="173" t="str">
        <f t="shared" si="7"/>
        <v/>
      </c>
      <c r="AU67" s="173" t="str">
        <f t="shared" si="8"/>
        <v/>
      </c>
      <c r="AV67" s="173" t="b">
        <f t="shared" si="9"/>
        <v>0</v>
      </c>
      <c r="AW67" s="173" t="b">
        <f t="shared" si="10"/>
        <v>0</v>
      </c>
      <c r="AX67" s="173" t="b">
        <f t="shared" si="11"/>
        <v>0</v>
      </c>
      <c r="AY67" s="173" t="b">
        <f t="shared" si="12"/>
        <v>0</v>
      </c>
      <c r="AZ67" s="173" t="b">
        <f t="shared" si="13"/>
        <v>0</v>
      </c>
      <c r="BA67" s="173" t="b">
        <f t="shared" si="14"/>
        <v>0</v>
      </c>
      <c r="BB67" s="173" t="b">
        <f t="shared" si="15"/>
        <v>0</v>
      </c>
      <c r="BC67" s="173" t="b">
        <f t="shared" si="16"/>
        <v>0</v>
      </c>
      <c r="BD67" s="173" t="b">
        <f t="shared" si="17"/>
        <v>0</v>
      </c>
      <c r="BE67" s="173" t="b">
        <f t="shared" si="18"/>
        <v>0</v>
      </c>
      <c r="BF67" s="173" t="b">
        <f t="shared" si="19"/>
        <v>0</v>
      </c>
      <c r="BG67" s="173" t="b">
        <f t="shared" si="20"/>
        <v>0</v>
      </c>
      <c r="BH67" s="173" t="b">
        <f t="shared" si="21"/>
        <v>0</v>
      </c>
      <c r="BI67" s="173" t="b">
        <f t="shared" si="22"/>
        <v>0</v>
      </c>
      <c r="BJ67" s="173" t="b">
        <f t="shared" si="23"/>
        <v>0</v>
      </c>
      <c r="BK67" s="173" t="b">
        <f t="shared" si="24"/>
        <v>0</v>
      </c>
      <c r="BL67" s="173">
        <f t="shared" si="25"/>
        <v>0</v>
      </c>
      <c r="BM67" s="174"/>
      <c r="BN67" s="174"/>
    </row>
    <row r="68" spans="2:66" ht="43.2" hidden="1" x14ac:dyDescent="0.3">
      <c r="B68" s="179" t="s">
        <v>257</v>
      </c>
      <c r="C68" s="179" t="s">
        <v>248</v>
      </c>
      <c r="D68" s="169"/>
      <c r="E68" s="170"/>
      <c r="F68" s="170"/>
      <c r="G68" s="170"/>
      <c r="H68" s="170"/>
      <c r="I68" s="170"/>
      <c r="J68" s="170"/>
      <c r="K68" s="170"/>
      <c r="L68" s="170"/>
      <c r="M68" s="170"/>
      <c r="N68" s="170"/>
      <c r="O68" s="170"/>
      <c r="P68" s="170"/>
      <c r="Q68" s="170"/>
      <c r="R68" s="170"/>
      <c r="S68" s="170"/>
      <c r="T68" s="170"/>
      <c r="U68" s="170"/>
      <c r="V68" s="170"/>
      <c r="W68" s="170"/>
      <c r="X68" s="170"/>
      <c r="Y68" s="170"/>
      <c r="Z68" s="170"/>
      <c r="AA68" s="170"/>
      <c r="AB68" s="170"/>
      <c r="AC68" s="170"/>
      <c r="AD68" s="170"/>
      <c r="AE68" s="170"/>
      <c r="AF68" s="170"/>
      <c r="AG68" s="170"/>
      <c r="AH68" s="170"/>
      <c r="AI68" s="170"/>
      <c r="AJ68" s="171"/>
      <c r="AK68" s="170"/>
      <c r="AL68" s="170"/>
      <c r="AM68" s="172" t="str">
        <f t="shared" si="0"/>
        <v>Réduction du risque non prioritaire</v>
      </c>
      <c r="AN68" s="173" t="str">
        <f t="shared" si="1"/>
        <v/>
      </c>
      <c r="AO68" s="173" t="str">
        <f t="shared" si="2"/>
        <v/>
      </c>
      <c r="AP68" s="173" t="str">
        <f t="shared" si="3"/>
        <v/>
      </c>
      <c r="AQ68" s="173" t="str">
        <f t="shared" si="4"/>
        <v/>
      </c>
      <c r="AR68" s="173" t="str">
        <f t="shared" si="5"/>
        <v/>
      </c>
      <c r="AS68" s="173" t="str">
        <f t="shared" si="6"/>
        <v/>
      </c>
      <c r="AT68" s="173" t="str">
        <f t="shared" si="7"/>
        <v/>
      </c>
      <c r="AU68" s="173" t="str">
        <f t="shared" si="8"/>
        <v/>
      </c>
      <c r="AV68" s="173" t="b">
        <f t="shared" si="9"/>
        <v>0</v>
      </c>
      <c r="AW68" s="173" t="b">
        <f t="shared" si="10"/>
        <v>0</v>
      </c>
      <c r="AX68" s="173" t="b">
        <f t="shared" si="11"/>
        <v>0</v>
      </c>
      <c r="AY68" s="173" t="b">
        <f t="shared" si="12"/>
        <v>0</v>
      </c>
      <c r="AZ68" s="173" t="b">
        <f t="shared" si="13"/>
        <v>0</v>
      </c>
      <c r="BA68" s="173" t="b">
        <f t="shared" si="14"/>
        <v>0</v>
      </c>
      <c r="BB68" s="173" t="b">
        <f t="shared" si="15"/>
        <v>0</v>
      </c>
      <c r="BC68" s="173" t="b">
        <f t="shared" si="16"/>
        <v>0</v>
      </c>
      <c r="BD68" s="173" t="b">
        <f t="shared" si="17"/>
        <v>0</v>
      </c>
      <c r="BE68" s="173" t="b">
        <f t="shared" si="18"/>
        <v>0</v>
      </c>
      <c r="BF68" s="173" t="b">
        <f t="shared" si="19"/>
        <v>0</v>
      </c>
      <c r="BG68" s="173" t="b">
        <f t="shared" si="20"/>
        <v>0</v>
      </c>
      <c r="BH68" s="173" t="b">
        <f t="shared" si="21"/>
        <v>0</v>
      </c>
      <c r="BI68" s="173" t="b">
        <f t="shared" si="22"/>
        <v>0</v>
      </c>
      <c r="BJ68" s="173" t="b">
        <f t="shared" si="23"/>
        <v>0</v>
      </c>
      <c r="BK68" s="173" t="b">
        <f t="shared" si="24"/>
        <v>0</v>
      </c>
      <c r="BL68" s="173">
        <f t="shared" si="25"/>
        <v>0</v>
      </c>
      <c r="BM68" s="174"/>
      <c r="BN68" s="174"/>
    </row>
    <row r="69" spans="2:66" ht="54" hidden="1" x14ac:dyDescent="0.3">
      <c r="B69" s="179" t="s">
        <v>258</v>
      </c>
      <c r="C69" s="179" t="s">
        <v>259</v>
      </c>
      <c r="D69" s="169"/>
      <c r="E69" s="170"/>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170"/>
      <c r="AF69" s="170"/>
      <c r="AG69" s="170"/>
      <c r="AH69" s="170"/>
      <c r="AI69" s="170"/>
      <c r="AJ69" s="171"/>
      <c r="AK69" s="170"/>
      <c r="AL69" s="170"/>
      <c r="AM69" s="172" t="str">
        <f t="shared" si="0"/>
        <v>Réduction du risque non prioritaire</v>
      </c>
      <c r="AN69" s="173" t="str">
        <f t="shared" si="1"/>
        <v/>
      </c>
      <c r="AO69" s="173" t="str">
        <f t="shared" si="2"/>
        <v/>
      </c>
      <c r="AP69" s="173" t="str">
        <f t="shared" si="3"/>
        <v/>
      </c>
      <c r="AQ69" s="173" t="str">
        <f t="shared" si="4"/>
        <v/>
      </c>
      <c r="AR69" s="173" t="str">
        <f t="shared" si="5"/>
        <v/>
      </c>
      <c r="AS69" s="173" t="str">
        <f t="shared" si="6"/>
        <v/>
      </c>
      <c r="AT69" s="173" t="str">
        <f t="shared" si="7"/>
        <v/>
      </c>
      <c r="AU69" s="173" t="str">
        <f t="shared" si="8"/>
        <v/>
      </c>
      <c r="AV69" s="173" t="b">
        <f t="shared" si="9"/>
        <v>0</v>
      </c>
      <c r="AW69" s="173" t="b">
        <f t="shared" si="10"/>
        <v>0</v>
      </c>
      <c r="AX69" s="173" t="b">
        <f t="shared" si="11"/>
        <v>0</v>
      </c>
      <c r="AY69" s="173" t="b">
        <f t="shared" si="12"/>
        <v>0</v>
      </c>
      <c r="AZ69" s="173" t="b">
        <f t="shared" si="13"/>
        <v>0</v>
      </c>
      <c r="BA69" s="173" t="b">
        <f t="shared" si="14"/>
        <v>0</v>
      </c>
      <c r="BB69" s="173" t="b">
        <f t="shared" si="15"/>
        <v>0</v>
      </c>
      <c r="BC69" s="173" t="b">
        <f t="shared" si="16"/>
        <v>0</v>
      </c>
      <c r="BD69" s="173" t="b">
        <f t="shared" si="17"/>
        <v>0</v>
      </c>
      <c r="BE69" s="173" t="b">
        <f t="shared" si="18"/>
        <v>0</v>
      </c>
      <c r="BF69" s="173" t="b">
        <f t="shared" si="19"/>
        <v>0</v>
      </c>
      <c r="BG69" s="173" t="b">
        <f t="shared" si="20"/>
        <v>0</v>
      </c>
      <c r="BH69" s="173" t="b">
        <f t="shared" si="21"/>
        <v>0</v>
      </c>
      <c r="BI69" s="173" t="b">
        <f t="shared" si="22"/>
        <v>0</v>
      </c>
      <c r="BJ69" s="173" t="b">
        <f t="shared" si="23"/>
        <v>0</v>
      </c>
      <c r="BK69" s="173" t="b">
        <f t="shared" si="24"/>
        <v>0</v>
      </c>
      <c r="BL69" s="173">
        <f t="shared" si="25"/>
        <v>0</v>
      </c>
      <c r="BM69" s="174"/>
      <c r="BN69" s="174"/>
    </row>
    <row r="70" spans="2:66" ht="54" hidden="1" x14ac:dyDescent="0.3">
      <c r="B70" s="179" t="s">
        <v>258</v>
      </c>
      <c r="C70" s="179" t="s">
        <v>247</v>
      </c>
      <c r="D70" s="169"/>
      <c r="E70" s="170"/>
      <c r="F70" s="170"/>
      <c r="G70" s="170"/>
      <c r="H70" s="170"/>
      <c r="I70" s="170"/>
      <c r="J70" s="170"/>
      <c r="K70" s="170"/>
      <c r="L70" s="170"/>
      <c r="M70" s="170"/>
      <c r="N70" s="170"/>
      <c r="O70" s="170"/>
      <c r="P70" s="170"/>
      <c r="Q70" s="170"/>
      <c r="R70" s="170"/>
      <c r="S70" s="170"/>
      <c r="T70" s="170"/>
      <c r="U70" s="170"/>
      <c r="V70" s="170"/>
      <c r="W70" s="170"/>
      <c r="X70" s="170"/>
      <c r="Y70" s="170"/>
      <c r="Z70" s="170"/>
      <c r="AA70" s="170"/>
      <c r="AB70" s="170"/>
      <c r="AC70" s="170"/>
      <c r="AD70" s="170"/>
      <c r="AE70" s="170"/>
      <c r="AF70" s="170"/>
      <c r="AG70" s="170"/>
      <c r="AH70" s="170"/>
      <c r="AI70" s="170"/>
      <c r="AJ70" s="171"/>
      <c r="AK70" s="170"/>
      <c r="AL70" s="170"/>
      <c r="AM70" s="172" t="str">
        <f t="shared" si="0"/>
        <v>Réduction du risque non prioritaire</v>
      </c>
      <c r="AN70" s="173" t="str">
        <f t="shared" si="1"/>
        <v/>
      </c>
      <c r="AO70" s="173" t="str">
        <f t="shared" si="2"/>
        <v/>
      </c>
      <c r="AP70" s="173" t="str">
        <f t="shared" si="3"/>
        <v/>
      </c>
      <c r="AQ70" s="173" t="str">
        <f t="shared" si="4"/>
        <v/>
      </c>
      <c r="AR70" s="173" t="str">
        <f t="shared" si="5"/>
        <v/>
      </c>
      <c r="AS70" s="173" t="str">
        <f t="shared" si="6"/>
        <v/>
      </c>
      <c r="AT70" s="173" t="str">
        <f t="shared" si="7"/>
        <v/>
      </c>
      <c r="AU70" s="173" t="str">
        <f t="shared" si="8"/>
        <v/>
      </c>
      <c r="AV70" s="173" t="b">
        <f t="shared" si="9"/>
        <v>0</v>
      </c>
      <c r="AW70" s="173" t="b">
        <f t="shared" si="10"/>
        <v>0</v>
      </c>
      <c r="AX70" s="173" t="b">
        <f t="shared" si="11"/>
        <v>0</v>
      </c>
      <c r="AY70" s="173" t="b">
        <f t="shared" si="12"/>
        <v>0</v>
      </c>
      <c r="AZ70" s="173" t="b">
        <f t="shared" si="13"/>
        <v>0</v>
      </c>
      <c r="BA70" s="173" t="b">
        <f t="shared" si="14"/>
        <v>0</v>
      </c>
      <c r="BB70" s="173" t="b">
        <f t="shared" si="15"/>
        <v>0</v>
      </c>
      <c r="BC70" s="173" t="b">
        <f t="shared" si="16"/>
        <v>0</v>
      </c>
      <c r="BD70" s="173" t="b">
        <f t="shared" si="17"/>
        <v>0</v>
      </c>
      <c r="BE70" s="173" t="b">
        <f t="shared" si="18"/>
        <v>0</v>
      </c>
      <c r="BF70" s="173" t="b">
        <f t="shared" si="19"/>
        <v>0</v>
      </c>
      <c r="BG70" s="173" t="b">
        <f t="shared" si="20"/>
        <v>0</v>
      </c>
      <c r="BH70" s="173" t="b">
        <f t="shared" si="21"/>
        <v>0</v>
      </c>
      <c r="BI70" s="173" t="b">
        <f t="shared" si="22"/>
        <v>0</v>
      </c>
      <c r="BJ70" s="173" t="b">
        <f t="shared" si="23"/>
        <v>0</v>
      </c>
      <c r="BK70" s="173" t="b">
        <f t="shared" si="24"/>
        <v>0</v>
      </c>
      <c r="BL70" s="173">
        <f t="shared" si="25"/>
        <v>0</v>
      </c>
      <c r="BM70" s="174"/>
      <c r="BN70" s="174"/>
    </row>
    <row r="71" spans="2:66" ht="54" hidden="1" x14ac:dyDescent="0.3">
      <c r="B71" s="179" t="s">
        <v>258</v>
      </c>
      <c r="C71" s="179" t="s">
        <v>248</v>
      </c>
      <c r="D71" s="169"/>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1"/>
      <c r="AK71" s="170"/>
      <c r="AL71" s="170"/>
      <c r="AM71" s="172" t="str">
        <f t="shared" ref="AM71:AM109" si="26">IF(BL71=0,"Réduction du risque non prioritaire","Réduction du risque nécessaire")</f>
        <v>Réduction du risque non prioritaire</v>
      </c>
      <c r="AN71" s="173" t="str">
        <f t="shared" ref="AN71:AN109" si="27">IF(AE71="","","A")</f>
        <v/>
      </c>
      <c r="AO71" s="173" t="str">
        <f t="shared" ref="AO71:AO109" si="28">IF(AF71="","","B")</f>
        <v/>
      </c>
      <c r="AP71" s="173" t="str">
        <f t="shared" ref="AP71:AP109" si="29">IF(AG71="","","C")</f>
        <v/>
      </c>
      <c r="AQ71" s="173" t="str">
        <f t="shared" ref="AQ71:AQ109" si="30">IF(AH71="","","D")</f>
        <v/>
      </c>
      <c r="AR71" s="173" t="str">
        <f t="shared" ref="AR71:AR109" si="31">IF(AI71="","","E")</f>
        <v/>
      </c>
      <c r="AS71" s="173" t="str">
        <f t="shared" ref="AS71:AS109" si="32">IF(AJ71="","","F")</f>
        <v/>
      </c>
      <c r="AT71" s="173" t="str">
        <f t="shared" ref="AT71:AT109" si="33">IF(AK71="","","G")</f>
        <v/>
      </c>
      <c r="AU71" s="173" t="str">
        <f t="shared" ref="AU71:AU109" si="34">IF(AL71="","","H")</f>
        <v/>
      </c>
      <c r="AV71" s="173" t="b">
        <f t="shared" ref="AV71:AV109" si="35">IF(AN71="A",IF(AR71="E",0,""))</f>
        <v>0</v>
      </c>
      <c r="AW71" s="173" t="b">
        <f t="shared" ref="AW71:AW109" si="36">IF(AN71="A",IF(AS71="F",0,""))</f>
        <v>0</v>
      </c>
      <c r="AX71" s="173" t="b">
        <f t="shared" ref="AX71:AX109" si="37">IF(AN71="A",IF(AT71="G",1,""))</f>
        <v>0</v>
      </c>
      <c r="AY71" s="173" t="b">
        <f t="shared" ref="AY71:AY109" si="38">IF(AN71="A",IF(AU71="H",1,""))</f>
        <v>0</v>
      </c>
      <c r="AZ71" s="173" t="b">
        <f t="shared" ref="AZ71:AZ109" si="39">IF(AO71="B",IF(AR71="E",0,""))</f>
        <v>0</v>
      </c>
      <c r="BA71" s="173" t="b">
        <f t="shared" ref="BA71:BA109" si="40">IF(AO71="B",IF(AS71="F",0,""))</f>
        <v>0</v>
      </c>
      <c r="BB71" s="173" t="b">
        <f t="shared" ref="BB71:BB109" si="41">IF(AO71="B",IF(AT71="G",1,""))</f>
        <v>0</v>
      </c>
      <c r="BC71" s="173" t="b">
        <f t="shared" ref="BC71:BC109" si="42">IF(AO71="B",IF(AU71="H",1,""))</f>
        <v>0</v>
      </c>
      <c r="BD71" s="173" t="b">
        <f t="shared" ref="BD71:BD109" si="43">IF(AP71="C",IF(AR71="E",0,""))</f>
        <v>0</v>
      </c>
      <c r="BE71" s="173" t="b">
        <f t="shared" ref="BE71:BE109" si="44">IF(AP71="C",IF(AS71="F",1,""))</f>
        <v>0</v>
      </c>
      <c r="BF71" s="173" t="b">
        <f t="shared" ref="BF71:BF109" si="45">IF(AP71="C",IF(AT71="G",1,""))</f>
        <v>0</v>
      </c>
      <c r="BG71" s="173" t="b">
        <f t="shared" ref="BG71:BG109" si="46">IF(AP71="C",IF(AU71="H",1,""))</f>
        <v>0</v>
      </c>
      <c r="BH71" s="173" t="b">
        <f t="shared" ref="BH71:BH109" si="47">IF(AQ71="D",IF(AR71="E",1,""))</f>
        <v>0</v>
      </c>
      <c r="BI71" s="173" t="b">
        <f t="shared" ref="BI71:BI109" si="48">IF(AQ71="D",IF(AS71="F",1,""))</f>
        <v>0</v>
      </c>
      <c r="BJ71" s="173" t="b">
        <f t="shared" ref="BJ71:BJ109" si="49">IF(AQ71="D",IF(AT71="G",1,""))</f>
        <v>0</v>
      </c>
      <c r="BK71" s="173" t="b">
        <f t="shared" ref="BK71:BK109" si="50">IF(AQ71="D",IF(AU71="H",1,""))</f>
        <v>0</v>
      </c>
      <c r="BL71" s="173">
        <f t="shared" ref="BL71:BL109" si="51">SUM(AV71:BK71)</f>
        <v>0</v>
      </c>
      <c r="BM71" s="174"/>
      <c r="BN71" s="174"/>
    </row>
    <row r="72" spans="2:66" ht="54" hidden="1" x14ac:dyDescent="0.3">
      <c r="B72" s="179" t="s">
        <v>260</v>
      </c>
      <c r="C72" s="179" t="s">
        <v>259</v>
      </c>
      <c r="D72" s="169"/>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170"/>
      <c r="AF72" s="170"/>
      <c r="AG72" s="170"/>
      <c r="AH72" s="170"/>
      <c r="AI72" s="170"/>
      <c r="AJ72" s="171"/>
      <c r="AK72" s="170"/>
      <c r="AL72" s="170"/>
      <c r="AM72" s="172" t="str">
        <f t="shared" si="26"/>
        <v>Réduction du risque non prioritaire</v>
      </c>
      <c r="AN72" s="173" t="str">
        <f t="shared" si="27"/>
        <v/>
      </c>
      <c r="AO72" s="173" t="str">
        <f t="shared" si="28"/>
        <v/>
      </c>
      <c r="AP72" s="173" t="str">
        <f t="shared" si="29"/>
        <v/>
      </c>
      <c r="AQ72" s="173" t="str">
        <f t="shared" si="30"/>
        <v/>
      </c>
      <c r="AR72" s="173" t="str">
        <f t="shared" si="31"/>
        <v/>
      </c>
      <c r="AS72" s="173" t="str">
        <f t="shared" si="32"/>
        <v/>
      </c>
      <c r="AT72" s="173" t="str">
        <f t="shared" si="33"/>
        <v/>
      </c>
      <c r="AU72" s="173" t="str">
        <f t="shared" si="34"/>
        <v/>
      </c>
      <c r="AV72" s="173" t="b">
        <f t="shared" si="35"/>
        <v>0</v>
      </c>
      <c r="AW72" s="173" t="b">
        <f t="shared" si="36"/>
        <v>0</v>
      </c>
      <c r="AX72" s="173" t="b">
        <f t="shared" si="37"/>
        <v>0</v>
      </c>
      <c r="AY72" s="173" t="b">
        <f t="shared" si="38"/>
        <v>0</v>
      </c>
      <c r="AZ72" s="173" t="b">
        <f t="shared" si="39"/>
        <v>0</v>
      </c>
      <c r="BA72" s="173" t="b">
        <f t="shared" si="40"/>
        <v>0</v>
      </c>
      <c r="BB72" s="173" t="b">
        <f t="shared" si="41"/>
        <v>0</v>
      </c>
      <c r="BC72" s="173" t="b">
        <f t="shared" si="42"/>
        <v>0</v>
      </c>
      <c r="BD72" s="173" t="b">
        <f t="shared" si="43"/>
        <v>0</v>
      </c>
      <c r="BE72" s="173" t="b">
        <f t="shared" si="44"/>
        <v>0</v>
      </c>
      <c r="BF72" s="173" t="b">
        <f t="shared" si="45"/>
        <v>0</v>
      </c>
      <c r="BG72" s="173" t="b">
        <f t="shared" si="46"/>
        <v>0</v>
      </c>
      <c r="BH72" s="173" t="b">
        <f t="shared" si="47"/>
        <v>0</v>
      </c>
      <c r="BI72" s="173" t="b">
        <f t="shared" si="48"/>
        <v>0</v>
      </c>
      <c r="BJ72" s="173" t="b">
        <f t="shared" si="49"/>
        <v>0</v>
      </c>
      <c r="BK72" s="173" t="b">
        <f t="shared" si="50"/>
        <v>0</v>
      </c>
      <c r="BL72" s="173">
        <f t="shared" si="51"/>
        <v>0</v>
      </c>
      <c r="BM72" s="174"/>
      <c r="BN72" s="174"/>
    </row>
    <row r="73" spans="2:66" ht="54" hidden="1" x14ac:dyDescent="0.3">
      <c r="B73" s="179" t="s">
        <v>260</v>
      </c>
      <c r="C73" s="179" t="s">
        <v>251</v>
      </c>
      <c r="D73" s="169"/>
      <c r="E73" s="170"/>
      <c r="F73" s="170"/>
      <c r="G73" s="170"/>
      <c r="H73" s="170"/>
      <c r="I73" s="170"/>
      <c r="J73" s="170"/>
      <c r="K73" s="170"/>
      <c r="L73" s="170"/>
      <c r="M73" s="170"/>
      <c r="N73" s="170"/>
      <c r="O73" s="170"/>
      <c r="P73" s="170"/>
      <c r="Q73" s="170"/>
      <c r="R73" s="170"/>
      <c r="S73" s="170"/>
      <c r="T73" s="170"/>
      <c r="U73" s="170"/>
      <c r="V73" s="170"/>
      <c r="W73" s="170"/>
      <c r="X73" s="170"/>
      <c r="Y73" s="170"/>
      <c r="Z73" s="170"/>
      <c r="AA73" s="170"/>
      <c r="AB73" s="170"/>
      <c r="AC73" s="170"/>
      <c r="AD73" s="170"/>
      <c r="AE73" s="170"/>
      <c r="AF73" s="170"/>
      <c r="AG73" s="170"/>
      <c r="AH73" s="170"/>
      <c r="AI73" s="170"/>
      <c r="AJ73" s="171"/>
      <c r="AK73" s="170"/>
      <c r="AL73" s="170"/>
      <c r="AM73" s="172" t="str">
        <f t="shared" si="26"/>
        <v>Réduction du risque non prioritaire</v>
      </c>
      <c r="AN73" s="173" t="str">
        <f t="shared" si="27"/>
        <v/>
      </c>
      <c r="AO73" s="173" t="str">
        <f t="shared" si="28"/>
        <v/>
      </c>
      <c r="AP73" s="173" t="str">
        <f t="shared" si="29"/>
        <v/>
      </c>
      <c r="AQ73" s="173" t="str">
        <f t="shared" si="30"/>
        <v/>
      </c>
      <c r="AR73" s="173" t="str">
        <f t="shared" si="31"/>
        <v/>
      </c>
      <c r="AS73" s="173" t="str">
        <f t="shared" si="32"/>
        <v/>
      </c>
      <c r="AT73" s="173" t="str">
        <f t="shared" si="33"/>
        <v/>
      </c>
      <c r="AU73" s="173" t="str">
        <f t="shared" si="34"/>
        <v/>
      </c>
      <c r="AV73" s="173" t="b">
        <f t="shared" si="35"/>
        <v>0</v>
      </c>
      <c r="AW73" s="173" t="b">
        <f t="shared" si="36"/>
        <v>0</v>
      </c>
      <c r="AX73" s="173" t="b">
        <f t="shared" si="37"/>
        <v>0</v>
      </c>
      <c r="AY73" s="173" t="b">
        <f t="shared" si="38"/>
        <v>0</v>
      </c>
      <c r="AZ73" s="173" t="b">
        <f t="shared" si="39"/>
        <v>0</v>
      </c>
      <c r="BA73" s="173" t="b">
        <f t="shared" si="40"/>
        <v>0</v>
      </c>
      <c r="BB73" s="173" t="b">
        <f t="shared" si="41"/>
        <v>0</v>
      </c>
      <c r="BC73" s="173" t="b">
        <f t="shared" si="42"/>
        <v>0</v>
      </c>
      <c r="BD73" s="173" t="b">
        <f t="shared" si="43"/>
        <v>0</v>
      </c>
      <c r="BE73" s="173" t="b">
        <f t="shared" si="44"/>
        <v>0</v>
      </c>
      <c r="BF73" s="173" t="b">
        <f t="shared" si="45"/>
        <v>0</v>
      </c>
      <c r="BG73" s="173" t="b">
        <f t="shared" si="46"/>
        <v>0</v>
      </c>
      <c r="BH73" s="173" t="b">
        <f t="shared" si="47"/>
        <v>0</v>
      </c>
      <c r="BI73" s="173" t="b">
        <f t="shared" si="48"/>
        <v>0</v>
      </c>
      <c r="BJ73" s="173" t="b">
        <f t="shared" si="49"/>
        <v>0</v>
      </c>
      <c r="BK73" s="173" t="b">
        <f t="shared" si="50"/>
        <v>0</v>
      </c>
      <c r="BL73" s="173">
        <f t="shared" si="51"/>
        <v>0</v>
      </c>
      <c r="BM73" s="174"/>
      <c r="BN73" s="174"/>
    </row>
    <row r="74" spans="2:66" ht="54" hidden="1" x14ac:dyDescent="0.3">
      <c r="B74" s="179" t="s">
        <v>260</v>
      </c>
      <c r="C74" s="179" t="s">
        <v>252</v>
      </c>
      <c r="D74" s="169"/>
      <c r="E74" s="170"/>
      <c r="F74" s="170"/>
      <c r="G74" s="170"/>
      <c r="H74" s="170"/>
      <c r="I74" s="170"/>
      <c r="J74" s="170"/>
      <c r="K74" s="170"/>
      <c r="L74" s="170"/>
      <c r="M74" s="170"/>
      <c r="N74" s="170"/>
      <c r="O74" s="170"/>
      <c r="P74" s="170"/>
      <c r="Q74" s="170"/>
      <c r="R74" s="170"/>
      <c r="S74" s="170"/>
      <c r="T74" s="170"/>
      <c r="U74" s="170"/>
      <c r="V74" s="170"/>
      <c r="W74" s="170"/>
      <c r="X74" s="170"/>
      <c r="Y74" s="170"/>
      <c r="Z74" s="170"/>
      <c r="AA74" s="170"/>
      <c r="AB74" s="170"/>
      <c r="AC74" s="170"/>
      <c r="AD74" s="170"/>
      <c r="AE74" s="170"/>
      <c r="AF74" s="170"/>
      <c r="AG74" s="170"/>
      <c r="AH74" s="170"/>
      <c r="AI74" s="170"/>
      <c r="AJ74" s="171"/>
      <c r="AK74" s="170"/>
      <c r="AL74" s="170"/>
      <c r="AM74" s="172" t="str">
        <f t="shared" si="26"/>
        <v>Réduction du risque non prioritaire</v>
      </c>
      <c r="AN74" s="173" t="str">
        <f t="shared" si="27"/>
        <v/>
      </c>
      <c r="AO74" s="173" t="str">
        <f t="shared" si="28"/>
        <v/>
      </c>
      <c r="AP74" s="173" t="str">
        <f t="shared" si="29"/>
        <v/>
      </c>
      <c r="AQ74" s="173" t="str">
        <f t="shared" si="30"/>
        <v/>
      </c>
      <c r="AR74" s="173" t="str">
        <f t="shared" si="31"/>
        <v/>
      </c>
      <c r="AS74" s="173" t="str">
        <f t="shared" si="32"/>
        <v/>
      </c>
      <c r="AT74" s="173" t="str">
        <f t="shared" si="33"/>
        <v/>
      </c>
      <c r="AU74" s="173" t="str">
        <f t="shared" si="34"/>
        <v/>
      </c>
      <c r="AV74" s="173" t="b">
        <f t="shared" si="35"/>
        <v>0</v>
      </c>
      <c r="AW74" s="173" t="b">
        <f t="shared" si="36"/>
        <v>0</v>
      </c>
      <c r="AX74" s="173" t="b">
        <f t="shared" si="37"/>
        <v>0</v>
      </c>
      <c r="AY74" s="173" t="b">
        <f t="shared" si="38"/>
        <v>0</v>
      </c>
      <c r="AZ74" s="173" t="b">
        <f t="shared" si="39"/>
        <v>0</v>
      </c>
      <c r="BA74" s="173" t="b">
        <f t="shared" si="40"/>
        <v>0</v>
      </c>
      <c r="BB74" s="173" t="b">
        <f t="shared" si="41"/>
        <v>0</v>
      </c>
      <c r="BC74" s="173" t="b">
        <f t="shared" si="42"/>
        <v>0</v>
      </c>
      <c r="BD74" s="173" t="b">
        <f t="shared" si="43"/>
        <v>0</v>
      </c>
      <c r="BE74" s="173" t="b">
        <f t="shared" si="44"/>
        <v>0</v>
      </c>
      <c r="BF74" s="173" t="b">
        <f t="shared" si="45"/>
        <v>0</v>
      </c>
      <c r="BG74" s="173" t="b">
        <f t="shared" si="46"/>
        <v>0</v>
      </c>
      <c r="BH74" s="173" t="b">
        <f t="shared" si="47"/>
        <v>0</v>
      </c>
      <c r="BI74" s="173" t="b">
        <f t="shared" si="48"/>
        <v>0</v>
      </c>
      <c r="BJ74" s="173" t="b">
        <f t="shared" si="49"/>
        <v>0</v>
      </c>
      <c r="BK74" s="173" t="b">
        <f t="shared" si="50"/>
        <v>0</v>
      </c>
      <c r="BL74" s="173">
        <f t="shared" si="51"/>
        <v>0</v>
      </c>
      <c r="BM74" s="174"/>
      <c r="BN74" s="174"/>
    </row>
    <row r="75" spans="2:66" ht="54" hidden="1" x14ac:dyDescent="0.3">
      <c r="B75" s="179" t="s">
        <v>260</v>
      </c>
      <c r="C75" s="179" t="s">
        <v>247</v>
      </c>
      <c r="D75" s="169"/>
      <c r="E75" s="170"/>
      <c r="F75" s="170"/>
      <c r="G75" s="170"/>
      <c r="H75" s="170"/>
      <c r="I75" s="170"/>
      <c r="J75" s="170"/>
      <c r="K75" s="170"/>
      <c r="L75" s="170"/>
      <c r="M75" s="170"/>
      <c r="N75" s="170"/>
      <c r="O75" s="170"/>
      <c r="P75" s="170"/>
      <c r="Q75" s="170"/>
      <c r="R75" s="170"/>
      <c r="S75" s="170"/>
      <c r="T75" s="170"/>
      <c r="U75" s="170"/>
      <c r="V75" s="170"/>
      <c r="W75" s="170"/>
      <c r="X75" s="170"/>
      <c r="Y75" s="170"/>
      <c r="Z75" s="170"/>
      <c r="AA75" s="170"/>
      <c r="AB75" s="170"/>
      <c r="AC75" s="170"/>
      <c r="AD75" s="170"/>
      <c r="AE75" s="170"/>
      <c r="AF75" s="170"/>
      <c r="AG75" s="170"/>
      <c r="AH75" s="170"/>
      <c r="AI75" s="170"/>
      <c r="AJ75" s="171"/>
      <c r="AK75" s="170"/>
      <c r="AL75" s="170"/>
      <c r="AM75" s="172" t="str">
        <f t="shared" si="26"/>
        <v>Réduction du risque non prioritaire</v>
      </c>
      <c r="AN75" s="173" t="str">
        <f t="shared" si="27"/>
        <v/>
      </c>
      <c r="AO75" s="173" t="str">
        <f t="shared" si="28"/>
        <v/>
      </c>
      <c r="AP75" s="173" t="str">
        <f t="shared" si="29"/>
        <v/>
      </c>
      <c r="AQ75" s="173" t="str">
        <f t="shared" si="30"/>
        <v/>
      </c>
      <c r="AR75" s="173" t="str">
        <f t="shared" si="31"/>
        <v/>
      </c>
      <c r="AS75" s="173" t="str">
        <f t="shared" si="32"/>
        <v/>
      </c>
      <c r="AT75" s="173" t="str">
        <f t="shared" si="33"/>
        <v/>
      </c>
      <c r="AU75" s="173" t="str">
        <f t="shared" si="34"/>
        <v/>
      </c>
      <c r="AV75" s="173" t="b">
        <f t="shared" si="35"/>
        <v>0</v>
      </c>
      <c r="AW75" s="173" t="b">
        <f t="shared" si="36"/>
        <v>0</v>
      </c>
      <c r="AX75" s="173" t="b">
        <f t="shared" si="37"/>
        <v>0</v>
      </c>
      <c r="AY75" s="173" t="b">
        <f t="shared" si="38"/>
        <v>0</v>
      </c>
      <c r="AZ75" s="173" t="b">
        <f t="shared" si="39"/>
        <v>0</v>
      </c>
      <c r="BA75" s="173" t="b">
        <f t="shared" si="40"/>
        <v>0</v>
      </c>
      <c r="BB75" s="173" t="b">
        <f t="shared" si="41"/>
        <v>0</v>
      </c>
      <c r="BC75" s="173" t="b">
        <f t="shared" si="42"/>
        <v>0</v>
      </c>
      <c r="BD75" s="173" t="b">
        <f t="shared" si="43"/>
        <v>0</v>
      </c>
      <c r="BE75" s="173" t="b">
        <f t="shared" si="44"/>
        <v>0</v>
      </c>
      <c r="BF75" s="173" t="b">
        <f t="shared" si="45"/>
        <v>0</v>
      </c>
      <c r="BG75" s="173" t="b">
        <f t="shared" si="46"/>
        <v>0</v>
      </c>
      <c r="BH75" s="173" t="b">
        <f t="shared" si="47"/>
        <v>0</v>
      </c>
      <c r="BI75" s="173" t="b">
        <f t="shared" si="48"/>
        <v>0</v>
      </c>
      <c r="BJ75" s="173" t="b">
        <f t="shared" si="49"/>
        <v>0</v>
      </c>
      <c r="BK75" s="173" t="b">
        <f t="shared" si="50"/>
        <v>0</v>
      </c>
      <c r="BL75" s="173">
        <f t="shared" si="51"/>
        <v>0</v>
      </c>
      <c r="BM75" s="174"/>
      <c r="BN75" s="174"/>
    </row>
    <row r="76" spans="2:66" ht="54" hidden="1" x14ac:dyDescent="0.3">
      <c r="B76" s="179" t="s">
        <v>260</v>
      </c>
      <c r="C76" s="179" t="s">
        <v>248</v>
      </c>
      <c r="D76" s="169"/>
      <c r="E76" s="170"/>
      <c r="F76" s="170"/>
      <c r="G76" s="170"/>
      <c r="H76" s="170"/>
      <c r="I76" s="170"/>
      <c r="J76" s="170"/>
      <c r="K76" s="170"/>
      <c r="L76" s="170"/>
      <c r="M76" s="170"/>
      <c r="N76" s="170"/>
      <c r="O76" s="170"/>
      <c r="P76" s="170"/>
      <c r="Q76" s="170"/>
      <c r="R76" s="170"/>
      <c r="S76" s="170"/>
      <c r="T76" s="170"/>
      <c r="U76" s="170"/>
      <c r="V76" s="170"/>
      <c r="W76" s="170"/>
      <c r="X76" s="170"/>
      <c r="Y76" s="170"/>
      <c r="Z76" s="170"/>
      <c r="AA76" s="170"/>
      <c r="AB76" s="170"/>
      <c r="AC76" s="170"/>
      <c r="AD76" s="170"/>
      <c r="AE76" s="170"/>
      <c r="AF76" s="170"/>
      <c r="AG76" s="170"/>
      <c r="AH76" s="170"/>
      <c r="AI76" s="170"/>
      <c r="AJ76" s="171"/>
      <c r="AK76" s="170"/>
      <c r="AL76" s="170"/>
      <c r="AM76" s="172" t="str">
        <f t="shared" si="26"/>
        <v>Réduction du risque non prioritaire</v>
      </c>
      <c r="AN76" s="173" t="str">
        <f t="shared" si="27"/>
        <v/>
      </c>
      <c r="AO76" s="173" t="str">
        <f t="shared" si="28"/>
        <v/>
      </c>
      <c r="AP76" s="173" t="str">
        <f t="shared" si="29"/>
        <v/>
      </c>
      <c r="AQ76" s="173" t="str">
        <f t="shared" si="30"/>
        <v/>
      </c>
      <c r="AR76" s="173" t="str">
        <f t="shared" si="31"/>
        <v/>
      </c>
      <c r="AS76" s="173" t="str">
        <f t="shared" si="32"/>
        <v/>
      </c>
      <c r="AT76" s="173" t="str">
        <f t="shared" si="33"/>
        <v/>
      </c>
      <c r="AU76" s="173" t="str">
        <f t="shared" si="34"/>
        <v/>
      </c>
      <c r="AV76" s="173" t="b">
        <f t="shared" si="35"/>
        <v>0</v>
      </c>
      <c r="AW76" s="173" t="b">
        <f t="shared" si="36"/>
        <v>0</v>
      </c>
      <c r="AX76" s="173" t="b">
        <f t="shared" si="37"/>
        <v>0</v>
      </c>
      <c r="AY76" s="173" t="b">
        <f t="shared" si="38"/>
        <v>0</v>
      </c>
      <c r="AZ76" s="173" t="b">
        <f t="shared" si="39"/>
        <v>0</v>
      </c>
      <c r="BA76" s="173" t="b">
        <f t="shared" si="40"/>
        <v>0</v>
      </c>
      <c r="BB76" s="173" t="b">
        <f t="shared" si="41"/>
        <v>0</v>
      </c>
      <c r="BC76" s="173" t="b">
        <f t="shared" si="42"/>
        <v>0</v>
      </c>
      <c r="BD76" s="173" t="b">
        <f t="shared" si="43"/>
        <v>0</v>
      </c>
      <c r="BE76" s="173" t="b">
        <f t="shared" si="44"/>
        <v>0</v>
      </c>
      <c r="BF76" s="173" t="b">
        <f t="shared" si="45"/>
        <v>0</v>
      </c>
      <c r="BG76" s="173" t="b">
        <f t="shared" si="46"/>
        <v>0</v>
      </c>
      <c r="BH76" s="173" t="b">
        <f t="shared" si="47"/>
        <v>0</v>
      </c>
      <c r="BI76" s="173" t="b">
        <f t="shared" si="48"/>
        <v>0</v>
      </c>
      <c r="BJ76" s="173" t="b">
        <f t="shared" si="49"/>
        <v>0</v>
      </c>
      <c r="BK76" s="173" t="b">
        <f t="shared" si="50"/>
        <v>0</v>
      </c>
      <c r="BL76" s="173">
        <f t="shared" si="51"/>
        <v>0</v>
      </c>
      <c r="BM76" s="174"/>
      <c r="BN76" s="174"/>
    </row>
    <row r="77" spans="2:66" ht="43.2" hidden="1" x14ac:dyDescent="0.3">
      <c r="B77" s="179" t="s">
        <v>261</v>
      </c>
      <c r="C77" s="179" t="s">
        <v>259</v>
      </c>
      <c r="D77" s="169"/>
      <c r="E77" s="170"/>
      <c r="F77" s="170"/>
      <c r="G77" s="170"/>
      <c r="H77" s="170"/>
      <c r="I77" s="170"/>
      <c r="J77" s="170"/>
      <c r="K77" s="170"/>
      <c r="L77" s="170"/>
      <c r="M77" s="170"/>
      <c r="N77" s="170"/>
      <c r="O77" s="170"/>
      <c r="P77" s="170"/>
      <c r="Q77" s="170"/>
      <c r="R77" s="170"/>
      <c r="S77" s="170"/>
      <c r="T77" s="170"/>
      <c r="U77" s="170"/>
      <c r="V77" s="170"/>
      <c r="W77" s="170"/>
      <c r="X77" s="170"/>
      <c r="Y77" s="170"/>
      <c r="Z77" s="170"/>
      <c r="AA77" s="170"/>
      <c r="AB77" s="170"/>
      <c r="AC77" s="170"/>
      <c r="AD77" s="170"/>
      <c r="AE77" s="170"/>
      <c r="AF77" s="170"/>
      <c r="AG77" s="170"/>
      <c r="AH77" s="170"/>
      <c r="AI77" s="170"/>
      <c r="AJ77" s="171"/>
      <c r="AK77" s="170"/>
      <c r="AL77" s="170"/>
      <c r="AM77" s="172" t="str">
        <f t="shared" si="26"/>
        <v>Réduction du risque non prioritaire</v>
      </c>
      <c r="AN77" s="173" t="str">
        <f t="shared" si="27"/>
        <v/>
      </c>
      <c r="AO77" s="173" t="str">
        <f t="shared" si="28"/>
        <v/>
      </c>
      <c r="AP77" s="173" t="str">
        <f t="shared" si="29"/>
        <v/>
      </c>
      <c r="AQ77" s="173" t="str">
        <f t="shared" si="30"/>
        <v/>
      </c>
      <c r="AR77" s="173" t="str">
        <f t="shared" si="31"/>
        <v/>
      </c>
      <c r="AS77" s="173" t="str">
        <f t="shared" si="32"/>
        <v/>
      </c>
      <c r="AT77" s="173" t="str">
        <f t="shared" si="33"/>
        <v/>
      </c>
      <c r="AU77" s="173" t="str">
        <f t="shared" si="34"/>
        <v/>
      </c>
      <c r="AV77" s="173" t="b">
        <f t="shared" si="35"/>
        <v>0</v>
      </c>
      <c r="AW77" s="173" t="b">
        <f t="shared" si="36"/>
        <v>0</v>
      </c>
      <c r="AX77" s="173" t="b">
        <f t="shared" si="37"/>
        <v>0</v>
      </c>
      <c r="AY77" s="173" t="b">
        <f t="shared" si="38"/>
        <v>0</v>
      </c>
      <c r="AZ77" s="173" t="b">
        <f t="shared" si="39"/>
        <v>0</v>
      </c>
      <c r="BA77" s="173" t="b">
        <f t="shared" si="40"/>
        <v>0</v>
      </c>
      <c r="BB77" s="173" t="b">
        <f t="shared" si="41"/>
        <v>0</v>
      </c>
      <c r="BC77" s="173" t="b">
        <f t="shared" si="42"/>
        <v>0</v>
      </c>
      <c r="BD77" s="173" t="b">
        <f t="shared" si="43"/>
        <v>0</v>
      </c>
      <c r="BE77" s="173" t="b">
        <f t="shared" si="44"/>
        <v>0</v>
      </c>
      <c r="BF77" s="173" t="b">
        <f t="shared" si="45"/>
        <v>0</v>
      </c>
      <c r="BG77" s="173" t="b">
        <f t="shared" si="46"/>
        <v>0</v>
      </c>
      <c r="BH77" s="173" t="b">
        <f t="shared" si="47"/>
        <v>0</v>
      </c>
      <c r="BI77" s="173" t="b">
        <f t="shared" si="48"/>
        <v>0</v>
      </c>
      <c r="BJ77" s="173" t="b">
        <f t="shared" si="49"/>
        <v>0</v>
      </c>
      <c r="BK77" s="173" t="b">
        <f t="shared" si="50"/>
        <v>0</v>
      </c>
      <c r="BL77" s="173">
        <f t="shared" si="51"/>
        <v>0</v>
      </c>
      <c r="BM77" s="174"/>
      <c r="BN77" s="174"/>
    </row>
    <row r="78" spans="2:66" ht="43.2" hidden="1" x14ac:dyDescent="0.3">
      <c r="B78" s="179" t="s">
        <v>261</v>
      </c>
      <c r="C78" s="179" t="s">
        <v>247</v>
      </c>
      <c r="D78" s="169"/>
      <c r="E78" s="170"/>
      <c r="F78" s="170"/>
      <c r="G78" s="170"/>
      <c r="H78" s="170"/>
      <c r="I78" s="170"/>
      <c r="J78" s="170"/>
      <c r="K78" s="170"/>
      <c r="L78" s="170"/>
      <c r="M78" s="170"/>
      <c r="N78" s="170"/>
      <c r="O78" s="170"/>
      <c r="P78" s="170"/>
      <c r="Q78" s="170"/>
      <c r="R78" s="170"/>
      <c r="S78" s="170"/>
      <c r="T78" s="170"/>
      <c r="U78" s="170"/>
      <c r="V78" s="170"/>
      <c r="W78" s="170"/>
      <c r="X78" s="170"/>
      <c r="Y78" s="170"/>
      <c r="Z78" s="170"/>
      <c r="AA78" s="170"/>
      <c r="AB78" s="170"/>
      <c r="AC78" s="170"/>
      <c r="AD78" s="170"/>
      <c r="AE78" s="170"/>
      <c r="AF78" s="170"/>
      <c r="AG78" s="170"/>
      <c r="AH78" s="170"/>
      <c r="AI78" s="170"/>
      <c r="AJ78" s="171"/>
      <c r="AK78" s="170"/>
      <c r="AL78" s="170"/>
      <c r="AM78" s="172" t="str">
        <f t="shared" si="26"/>
        <v>Réduction du risque non prioritaire</v>
      </c>
      <c r="AN78" s="173" t="str">
        <f t="shared" si="27"/>
        <v/>
      </c>
      <c r="AO78" s="173" t="str">
        <f t="shared" si="28"/>
        <v/>
      </c>
      <c r="AP78" s="173" t="str">
        <f t="shared" si="29"/>
        <v/>
      </c>
      <c r="AQ78" s="173" t="str">
        <f t="shared" si="30"/>
        <v/>
      </c>
      <c r="AR78" s="173" t="str">
        <f t="shared" si="31"/>
        <v/>
      </c>
      <c r="AS78" s="173" t="str">
        <f t="shared" si="32"/>
        <v/>
      </c>
      <c r="AT78" s="173" t="str">
        <f t="shared" si="33"/>
        <v/>
      </c>
      <c r="AU78" s="173" t="str">
        <f t="shared" si="34"/>
        <v/>
      </c>
      <c r="AV78" s="173" t="b">
        <f t="shared" si="35"/>
        <v>0</v>
      </c>
      <c r="AW78" s="173" t="b">
        <f t="shared" si="36"/>
        <v>0</v>
      </c>
      <c r="AX78" s="173" t="b">
        <f t="shared" si="37"/>
        <v>0</v>
      </c>
      <c r="AY78" s="173" t="b">
        <f t="shared" si="38"/>
        <v>0</v>
      </c>
      <c r="AZ78" s="173" t="b">
        <f t="shared" si="39"/>
        <v>0</v>
      </c>
      <c r="BA78" s="173" t="b">
        <f t="shared" si="40"/>
        <v>0</v>
      </c>
      <c r="BB78" s="173" t="b">
        <f t="shared" si="41"/>
        <v>0</v>
      </c>
      <c r="BC78" s="173" t="b">
        <f t="shared" si="42"/>
        <v>0</v>
      </c>
      <c r="BD78" s="173" t="b">
        <f t="shared" si="43"/>
        <v>0</v>
      </c>
      <c r="BE78" s="173" t="b">
        <f t="shared" si="44"/>
        <v>0</v>
      </c>
      <c r="BF78" s="173" t="b">
        <f t="shared" si="45"/>
        <v>0</v>
      </c>
      <c r="BG78" s="173" t="b">
        <f t="shared" si="46"/>
        <v>0</v>
      </c>
      <c r="BH78" s="173" t="b">
        <f t="shared" si="47"/>
        <v>0</v>
      </c>
      <c r="BI78" s="173" t="b">
        <f t="shared" si="48"/>
        <v>0</v>
      </c>
      <c r="BJ78" s="173" t="b">
        <f t="shared" si="49"/>
        <v>0</v>
      </c>
      <c r="BK78" s="173" t="b">
        <f t="shared" si="50"/>
        <v>0</v>
      </c>
      <c r="BL78" s="173">
        <f t="shared" si="51"/>
        <v>0</v>
      </c>
      <c r="BM78" s="174"/>
      <c r="BN78" s="174"/>
    </row>
    <row r="79" spans="2:66" ht="43.2" hidden="1" x14ac:dyDescent="0.3">
      <c r="B79" s="179" t="s">
        <v>261</v>
      </c>
      <c r="C79" s="179" t="s">
        <v>248</v>
      </c>
      <c r="D79" s="169"/>
      <c r="E79" s="170"/>
      <c r="F79" s="170"/>
      <c r="G79" s="170"/>
      <c r="H79" s="170"/>
      <c r="I79" s="170"/>
      <c r="J79" s="170"/>
      <c r="K79" s="170"/>
      <c r="L79" s="170"/>
      <c r="M79" s="170"/>
      <c r="N79" s="170"/>
      <c r="O79" s="170"/>
      <c r="P79" s="170"/>
      <c r="Q79" s="170"/>
      <c r="R79" s="170"/>
      <c r="S79" s="170"/>
      <c r="T79" s="170"/>
      <c r="U79" s="170"/>
      <c r="V79" s="170"/>
      <c r="W79" s="170"/>
      <c r="X79" s="170"/>
      <c r="Y79" s="170"/>
      <c r="Z79" s="170"/>
      <c r="AA79" s="170"/>
      <c r="AB79" s="170"/>
      <c r="AC79" s="170"/>
      <c r="AD79" s="170"/>
      <c r="AE79" s="170"/>
      <c r="AF79" s="170"/>
      <c r="AG79" s="170"/>
      <c r="AH79" s="170"/>
      <c r="AI79" s="170"/>
      <c r="AJ79" s="171"/>
      <c r="AK79" s="170"/>
      <c r="AL79" s="170"/>
      <c r="AM79" s="172" t="str">
        <f t="shared" si="26"/>
        <v>Réduction du risque non prioritaire</v>
      </c>
      <c r="AN79" s="173" t="str">
        <f t="shared" si="27"/>
        <v/>
      </c>
      <c r="AO79" s="173" t="str">
        <f t="shared" si="28"/>
        <v/>
      </c>
      <c r="AP79" s="173" t="str">
        <f t="shared" si="29"/>
        <v/>
      </c>
      <c r="AQ79" s="173" t="str">
        <f t="shared" si="30"/>
        <v/>
      </c>
      <c r="AR79" s="173" t="str">
        <f t="shared" si="31"/>
        <v/>
      </c>
      <c r="AS79" s="173" t="str">
        <f t="shared" si="32"/>
        <v/>
      </c>
      <c r="AT79" s="173" t="str">
        <f t="shared" si="33"/>
        <v/>
      </c>
      <c r="AU79" s="173" t="str">
        <f t="shared" si="34"/>
        <v/>
      </c>
      <c r="AV79" s="173" t="b">
        <f t="shared" si="35"/>
        <v>0</v>
      </c>
      <c r="AW79" s="173" t="b">
        <f t="shared" si="36"/>
        <v>0</v>
      </c>
      <c r="AX79" s="173" t="b">
        <f t="shared" si="37"/>
        <v>0</v>
      </c>
      <c r="AY79" s="173" t="b">
        <f t="shared" si="38"/>
        <v>0</v>
      </c>
      <c r="AZ79" s="173" t="b">
        <f t="shared" si="39"/>
        <v>0</v>
      </c>
      <c r="BA79" s="173" t="b">
        <f t="shared" si="40"/>
        <v>0</v>
      </c>
      <c r="BB79" s="173" t="b">
        <f t="shared" si="41"/>
        <v>0</v>
      </c>
      <c r="BC79" s="173" t="b">
        <f t="shared" si="42"/>
        <v>0</v>
      </c>
      <c r="BD79" s="173" t="b">
        <f t="shared" si="43"/>
        <v>0</v>
      </c>
      <c r="BE79" s="173" t="b">
        <f t="shared" si="44"/>
        <v>0</v>
      </c>
      <c r="BF79" s="173" t="b">
        <f t="shared" si="45"/>
        <v>0</v>
      </c>
      <c r="BG79" s="173" t="b">
        <f t="shared" si="46"/>
        <v>0</v>
      </c>
      <c r="BH79" s="173" t="b">
        <f t="shared" si="47"/>
        <v>0</v>
      </c>
      <c r="BI79" s="173" t="b">
        <f t="shared" si="48"/>
        <v>0</v>
      </c>
      <c r="BJ79" s="173" t="b">
        <f t="shared" si="49"/>
        <v>0</v>
      </c>
      <c r="BK79" s="173" t="b">
        <f t="shared" si="50"/>
        <v>0</v>
      </c>
      <c r="BL79" s="173">
        <f t="shared" si="51"/>
        <v>0</v>
      </c>
      <c r="BM79" s="174"/>
      <c r="BN79" s="174"/>
    </row>
    <row r="80" spans="2:66" ht="54" hidden="1" x14ac:dyDescent="0.3">
      <c r="B80" s="179" t="s">
        <v>262</v>
      </c>
      <c r="C80" s="179" t="s">
        <v>259</v>
      </c>
      <c r="D80" s="169"/>
      <c r="E80" s="170"/>
      <c r="F80" s="170"/>
      <c r="G80" s="170"/>
      <c r="H80" s="170"/>
      <c r="I80" s="170"/>
      <c r="J80" s="170"/>
      <c r="K80" s="170"/>
      <c r="L80" s="170"/>
      <c r="M80" s="170"/>
      <c r="N80" s="170"/>
      <c r="O80" s="170"/>
      <c r="P80" s="170"/>
      <c r="Q80" s="170"/>
      <c r="R80" s="170"/>
      <c r="S80" s="170"/>
      <c r="T80" s="170"/>
      <c r="U80" s="170"/>
      <c r="V80" s="170"/>
      <c r="W80" s="170"/>
      <c r="X80" s="170"/>
      <c r="Y80" s="170"/>
      <c r="Z80" s="170"/>
      <c r="AA80" s="170"/>
      <c r="AB80" s="170"/>
      <c r="AC80" s="170"/>
      <c r="AD80" s="170"/>
      <c r="AE80" s="170"/>
      <c r="AF80" s="170"/>
      <c r="AG80" s="170"/>
      <c r="AH80" s="170"/>
      <c r="AI80" s="170"/>
      <c r="AJ80" s="171"/>
      <c r="AK80" s="170"/>
      <c r="AL80" s="170"/>
      <c r="AM80" s="172" t="str">
        <f t="shared" si="26"/>
        <v>Réduction du risque non prioritaire</v>
      </c>
      <c r="AN80" s="173" t="str">
        <f t="shared" si="27"/>
        <v/>
      </c>
      <c r="AO80" s="173" t="str">
        <f t="shared" si="28"/>
        <v/>
      </c>
      <c r="AP80" s="173" t="str">
        <f t="shared" si="29"/>
        <v/>
      </c>
      <c r="AQ80" s="173" t="str">
        <f t="shared" si="30"/>
        <v/>
      </c>
      <c r="AR80" s="173" t="str">
        <f t="shared" si="31"/>
        <v/>
      </c>
      <c r="AS80" s="173" t="str">
        <f t="shared" si="32"/>
        <v/>
      </c>
      <c r="AT80" s="173" t="str">
        <f t="shared" si="33"/>
        <v/>
      </c>
      <c r="AU80" s="173" t="str">
        <f t="shared" si="34"/>
        <v/>
      </c>
      <c r="AV80" s="173" t="b">
        <f t="shared" si="35"/>
        <v>0</v>
      </c>
      <c r="AW80" s="173" t="b">
        <f t="shared" si="36"/>
        <v>0</v>
      </c>
      <c r="AX80" s="173" t="b">
        <f t="shared" si="37"/>
        <v>0</v>
      </c>
      <c r="AY80" s="173" t="b">
        <f t="shared" si="38"/>
        <v>0</v>
      </c>
      <c r="AZ80" s="173" t="b">
        <f t="shared" si="39"/>
        <v>0</v>
      </c>
      <c r="BA80" s="173" t="b">
        <f t="shared" si="40"/>
        <v>0</v>
      </c>
      <c r="BB80" s="173" t="b">
        <f t="shared" si="41"/>
        <v>0</v>
      </c>
      <c r="BC80" s="173" t="b">
        <f t="shared" si="42"/>
        <v>0</v>
      </c>
      <c r="BD80" s="173" t="b">
        <f t="shared" si="43"/>
        <v>0</v>
      </c>
      <c r="BE80" s="173" t="b">
        <f t="shared" si="44"/>
        <v>0</v>
      </c>
      <c r="BF80" s="173" t="b">
        <f t="shared" si="45"/>
        <v>0</v>
      </c>
      <c r="BG80" s="173" t="b">
        <f t="shared" si="46"/>
        <v>0</v>
      </c>
      <c r="BH80" s="173" t="b">
        <f t="shared" si="47"/>
        <v>0</v>
      </c>
      <c r="BI80" s="173" t="b">
        <f t="shared" si="48"/>
        <v>0</v>
      </c>
      <c r="BJ80" s="173" t="b">
        <f t="shared" si="49"/>
        <v>0</v>
      </c>
      <c r="BK80" s="173" t="b">
        <f t="shared" si="50"/>
        <v>0</v>
      </c>
      <c r="BL80" s="173">
        <f t="shared" si="51"/>
        <v>0</v>
      </c>
      <c r="BM80" s="174"/>
      <c r="BN80" s="174"/>
    </row>
    <row r="81" spans="2:66" ht="54" hidden="1" x14ac:dyDescent="0.3">
      <c r="B81" s="179" t="s">
        <v>262</v>
      </c>
      <c r="C81" s="179" t="s">
        <v>247</v>
      </c>
      <c r="D81" s="169"/>
      <c r="E81" s="170"/>
      <c r="F81" s="170"/>
      <c r="G81" s="170"/>
      <c r="H81" s="170"/>
      <c r="I81" s="170"/>
      <c r="J81" s="170"/>
      <c r="K81" s="170"/>
      <c r="L81" s="170"/>
      <c r="M81" s="170"/>
      <c r="N81" s="170"/>
      <c r="O81" s="170"/>
      <c r="P81" s="170"/>
      <c r="Q81" s="170"/>
      <c r="R81" s="170"/>
      <c r="S81" s="170"/>
      <c r="T81" s="170"/>
      <c r="U81" s="170"/>
      <c r="V81" s="170"/>
      <c r="W81" s="170"/>
      <c r="X81" s="170"/>
      <c r="Y81" s="170"/>
      <c r="Z81" s="170"/>
      <c r="AA81" s="170"/>
      <c r="AB81" s="170"/>
      <c r="AC81" s="170"/>
      <c r="AD81" s="170"/>
      <c r="AE81" s="170"/>
      <c r="AF81" s="170"/>
      <c r="AG81" s="170"/>
      <c r="AH81" s="170"/>
      <c r="AI81" s="170"/>
      <c r="AJ81" s="171"/>
      <c r="AK81" s="170"/>
      <c r="AL81" s="170"/>
      <c r="AM81" s="172" t="str">
        <f t="shared" si="26"/>
        <v>Réduction du risque non prioritaire</v>
      </c>
      <c r="AN81" s="173" t="str">
        <f t="shared" si="27"/>
        <v/>
      </c>
      <c r="AO81" s="173" t="str">
        <f t="shared" si="28"/>
        <v/>
      </c>
      <c r="AP81" s="173" t="str">
        <f t="shared" si="29"/>
        <v/>
      </c>
      <c r="AQ81" s="173" t="str">
        <f t="shared" si="30"/>
        <v/>
      </c>
      <c r="AR81" s="173" t="str">
        <f t="shared" si="31"/>
        <v/>
      </c>
      <c r="AS81" s="173" t="str">
        <f t="shared" si="32"/>
        <v/>
      </c>
      <c r="AT81" s="173" t="str">
        <f t="shared" si="33"/>
        <v/>
      </c>
      <c r="AU81" s="173" t="str">
        <f t="shared" si="34"/>
        <v/>
      </c>
      <c r="AV81" s="173" t="b">
        <f t="shared" si="35"/>
        <v>0</v>
      </c>
      <c r="AW81" s="173" t="b">
        <f t="shared" si="36"/>
        <v>0</v>
      </c>
      <c r="AX81" s="173" t="b">
        <f t="shared" si="37"/>
        <v>0</v>
      </c>
      <c r="AY81" s="173" t="b">
        <f t="shared" si="38"/>
        <v>0</v>
      </c>
      <c r="AZ81" s="173" t="b">
        <f t="shared" si="39"/>
        <v>0</v>
      </c>
      <c r="BA81" s="173" t="b">
        <f t="shared" si="40"/>
        <v>0</v>
      </c>
      <c r="BB81" s="173" t="b">
        <f t="shared" si="41"/>
        <v>0</v>
      </c>
      <c r="BC81" s="173" t="b">
        <f t="shared" si="42"/>
        <v>0</v>
      </c>
      <c r="BD81" s="173" t="b">
        <f t="shared" si="43"/>
        <v>0</v>
      </c>
      <c r="BE81" s="173" t="b">
        <f t="shared" si="44"/>
        <v>0</v>
      </c>
      <c r="BF81" s="173" t="b">
        <f t="shared" si="45"/>
        <v>0</v>
      </c>
      <c r="BG81" s="173" t="b">
        <f t="shared" si="46"/>
        <v>0</v>
      </c>
      <c r="BH81" s="173" t="b">
        <f t="shared" si="47"/>
        <v>0</v>
      </c>
      <c r="BI81" s="173" t="b">
        <f t="shared" si="48"/>
        <v>0</v>
      </c>
      <c r="BJ81" s="173" t="b">
        <f t="shared" si="49"/>
        <v>0</v>
      </c>
      <c r="BK81" s="173" t="b">
        <f t="shared" si="50"/>
        <v>0</v>
      </c>
      <c r="BL81" s="173">
        <f t="shared" si="51"/>
        <v>0</v>
      </c>
      <c r="BM81" s="174"/>
      <c r="BN81" s="174"/>
    </row>
    <row r="82" spans="2:66" ht="54" hidden="1" x14ac:dyDescent="0.3">
      <c r="B82" s="179" t="s">
        <v>262</v>
      </c>
      <c r="C82" s="179" t="s">
        <v>248</v>
      </c>
      <c r="D82" s="169"/>
      <c r="E82" s="170"/>
      <c r="F82" s="170"/>
      <c r="G82" s="170"/>
      <c r="H82" s="170"/>
      <c r="I82" s="170"/>
      <c r="J82" s="170"/>
      <c r="K82" s="170"/>
      <c r="L82" s="170"/>
      <c r="M82" s="170"/>
      <c r="N82" s="170"/>
      <c r="O82" s="170"/>
      <c r="P82" s="170"/>
      <c r="Q82" s="170"/>
      <c r="R82" s="170"/>
      <c r="S82" s="170"/>
      <c r="T82" s="170"/>
      <c r="U82" s="170"/>
      <c r="V82" s="170"/>
      <c r="W82" s="170"/>
      <c r="X82" s="170"/>
      <c r="Y82" s="170"/>
      <c r="Z82" s="170"/>
      <c r="AA82" s="170"/>
      <c r="AB82" s="170"/>
      <c r="AC82" s="170"/>
      <c r="AD82" s="170"/>
      <c r="AE82" s="170"/>
      <c r="AF82" s="170"/>
      <c r="AG82" s="170"/>
      <c r="AH82" s="170"/>
      <c r="AI82" s="170"/>
      <c r="AJ82" s="171"/>
      <c r="AK82" s="170"/>
      <c r="AL82" s="170"/>
      <c r="AM82" s="172" t="str">
        <f t="shared" si="26"/>
        <v>Réduction du risque non prioritaire</v>
      </c>
      <c r="AN82" s="173" t="str">
        <f t="shared" si="27"/>
        <v/>
      </c>
      <c r="AO82" s="173" t="str">
        <f t="shared" si="28"/>
        <v/>
      </c>
      <c r="AP82" s="173" t="str">
        <f t="shared" si="29"/>
        <v/>
      </c>
      <c r="AQ82" s="173" t="str">
        <f t="shared" si="30"/>
        <v/>
      </c>
      <c r="AR82" s="173" t="str">
        <f t="shared" si="31"/>
        <v/>
      </c>
      <c r="AS82" s="173" t="str">
        <f t="shared" si="32"/>
        <v/>
      </c>
      <c r="AT82" s="173" t="str">
        <f t="shared" si="33"/>
        <v/>
      </c>
      <c r="AU82" s="173" t="str">
        <f t="shared" si="34"/>
        <v/>
      </c>
      <c r="AV82" s="173" t="b">
        <f t="shared" si="35"/>
        <v>0</v>
      </c>
      <c r="AW82" s="173" t="b">
        <f t="shared" si="36"/>
        <v>0</v>
      </c>
      <c r="AX82" s="173" t="b">
        <f t="shared" si="37"/>
        <v>0</v>
      </c>
      <c r="AY82" s="173" t="b">
        <f t="shared" si="38"/>
        <v>0</v>
      </c>
      <c r="AZ82" s="173" t="b">
        <f t="shared" si="39"/>
        <v>0</v>
      </c>
      <c r="BA82" s="173" t="b">
        <f t="shared" si="40"/>
        <v>0</v>
      </c>
      <c r="BB82" s="173" t="b">
        <f t="shared" si="41"/>
        <v>0</v>
      </c>
      <c r="BC82" s="173" t="b">
        <f t="shared" si="42"/>
        <v>0</v>
      </c>
      <c r="BD82" s="173" t="b">
        <f t="shared" si="43"/>
        <v>0</v>
      </c>
      <c r="BE82" s="173" t="b">
        <f t="shared" si="44"/>
        <v>0</v>
      </c>
      <c r="BF82" s="173" t="b">
        <f t="shared" si="45"/>
        <v>0</v>
      </c>
      <c r="BG82" s="173" t="b">
        <f t="shared" si="46"/>
        <v>0</v>
      </c>
      <c r="BH82" s="173" t="b">
        <f t="shared" si="47"/>
        <v>0</v>
      </c>
      <c r="BI82" s="173" t="b">
        <f t="shared" si="48"/>
        <v>0</v>
      </c>
      <c r="BJ82" s="173" t="b">
        <f t="shared" si="49"/>
        <v>0</v>
      </c>
      <c r="BK82" s="173" t="b">
        <f t="shared" si="50"/>
        <v>0</v>
      </c>
      <c r="BL82" s="173">
        <f t="shared" si="51"/>
        <v>0</v>
      </c>
      <c r="BM82" s="174"/>
      <c r="BN82" s="174"/>
    </row>
    <row r="83" spans="2:66" ht="43.2" hidden="1" x14ac:dyDescent="0.3">
      <c r="B83" s="179" t="s">
        <v>263</v>
      </c>
      <c r="C83" s="179" t="s">
        <v>254</v>
      </c>
      <c r="D83" s="169"/>
      <c r="E83" s="170"/>
      <c r="F83" s="170"/>
      <c r="G83" s="170"/>
      <c r="H83" s="170"/>
      <c r="I83" s="170"/>
      <c r="J83" s="170"/>
      <c r="K83" s="170"/>
      <c r="L83" s="170"/>
      <c r="M83" s="170"/>
      <c r="N83" s="170"/>
      <c r="O83" s="170"/>
      <c r="P83" s="170"/>
      <c r="Q83" s="170"/>
      <c r="R83" s="170"/>
      <c r="S83" s="170"/>
      <c r="T83" s="170"/>
      <c r="U83" s="170"/>
      <c r="V83" s="170"/>
      <c r="W83" s="170"/>
      <c r="X83" s="170"/>
      <c r="Y83" s="170"/>
      <c r="Z83" s="170"/>
      <c r="AA83" s="170"/>
      <c r="AB83" s="170"/>
      <c r="AC83" s="170"/>
      <c r="AD83" s="170"/>
      <c r="AE83" s="170"/>
      <c r="AF83" s="170"/>
      <c r="AG83" s="170"/>
      <c r="AH83" s="170"/>
      <c r="AI83" s="170"/>
      <c r="AJ83" s="171"/>
      <c r="AK83" s="170"/>
      <c r="AL83" s="170"/>
      <c r="AM83" s="172" t="str">
        <f t="shared" si="26"/>
        <v>Réduction du risque non prioritaire</v>
      </c>
      <c r="AN83" s="173" t="str">
        <f t="shared" si="27"/>
        <v/>
      </c>
      <c r="AO83" s="173" t="str">
        <f t="shared" si="28"/>
        <v/>
      </c>
      <c r="AP83" s="173" t="str">
        <f t="shared" si="29"/>
        <v/>
      </c>
      <c r="AQ83" s="173" t="str">
        <f t="shared" si="30"/>
        <v/>
      </c>
      <c r="AR83" s="173" t="str">
        <f t="shared" si="31"/>
        <v/>
      </c>
      <c r="AS83" s="173" t="str">
        <f t="shared" si="32"/>
        <v/>
      </c>
      <c r="AT83" s="173" t="str">
        <f t="shared" si="33"/>
        <v/>
      </c>
      <c r="AU83" s="173" t="str">
        <f t="shared" si="34"/>
        <v/>
      </c>
      <c r="AV83" s="173" t="b">
        <f t="shared" si="35"/>
        <v>0</v>
      </c>
      <c r="AW83" s="173" t="b">
        <f t="shared" si="36"/>
        <v>0</v>
      </c>
      <c r="AX83" s="173" t="b">
        <f t="shared" si="37"/>
        <v>0</v>
      </c>
      <c r="AY83" s="173" t="b">
        <f t="shared" si="38"/>
        <v>0</v>
      </c>
      <c r="AZ83" s="173" t="b">
        <f t="shared" si="39"/>
        <v>0</v>
      </c>
      <c r="BA83" s="173" t="b">
        <f t="shared" si="40"/>
        <v>0</v>
      </c>
      <c r="BB83" s="173" t="b">
        <f t="shared" si="41"/>
        <v>0</v>
      </c>
      <c r="BC83" s="173" t="b">
        <f t="shared" si="42"/>
        <v>0</v>
      </c>
      <c r="BD83" s="173" t="b">
        <f t="shared" si="43"/>
        <v>0</v>
      </c>
      <c r="BE83" s="173" t="b">
        <f t="shared" si="44"/>
        <v>0</v>
      </c>
      <c r="BF83" s="173" t="b">
        <f t="shared" si="45"/>
        <v>0</v>
      </c>
      <c r="BG83" s="173" t="b">
        <f t="shared" si="46"/>
        <v>0</v>
      </c>
      <c r="BH83" s="173" t="b">
        <f t="shared" si="47"/>
        <v>0</v>
      </c>
      <c r="BI83" s="173" t="b">
        <f t="shared" si="48"/>
        <v>0</v>
      </c>
      <c r="BJ83" s="173" t="b">
        <f t="shared" si="49"/>
        <v>0</v>
      </c>
      <c r="BK83" s="173" t="b">
        <f t="shared" si="50"/>
        <v>0</v>
      </c>
      <c r="BL83" s="173">
        <f t="shared" si="51"/>
        <v>0</v>
      </c>
      <c r="BM83" s="174"/>
      <c r="BN83" s="174"/>
    </row>
    <row r="84" spans="2:66" ht="43.2" hidden="1" x14ac:dyDescent="0.3">
      <c r="B84" s="179" t="s">
        <v>264</v>
      </c>
      <c r="C84" s="179" t="s">
        <v>254</v>
      </c>
      <c r="D84" s="169"/>
      <c r="E84" s="170"/>
      <c r="F84" s="170"/>
      <c r="G84" s="170"/>
      <c r="H84" s="170"/>
      <c r="I84" s="170"/>
      <c r="J84" s="170"/>
      <c r="K84" s="170"/>
      <c r="L84" s="170"/>
      <c r="M84" s="170"/>
      <c r="N84" s="170"/>
      <c r="O84" s="170"/>
      <c r="P84" s="170"/>
      <c r="Q84" s="170"/>
      <c r="R84" s="170"/>
      <c r="S84" s="170"/>
      <c r="T84" s="170"/>
      <c r="U84" s="170"/>
      <c r="V84" s="170"/>
      <c r="W84" s="170"/>
      <c r="X84" s="170"/>
      <c r="Y84" s="170"/>
      <c r="Z84" s="170"/>
      <c r="AA84" s="170"/>
      <c r="AB84" s="170"/>
      <c r="AC84" s="170"/>
      <c r="AD84" s="170"/>
      <c r="AE84" s="170"/>
      <c r="AF84" s="170"/>
      <c r="AG84" s="170"/>
      <c r="AH84" s="170"/>
      <c r="AI84" s="170"/>
      <c r="AJ84" s="171"/>
      <c r="AK84" s="170"/>
      <c r="AL84" s="170"/>
      <c r="AM84" s="172" t="str">
        <f t="shared" si="26"/>
        <v>Réduction du risque non prioritaire</v>
      </c>
      <c r="AN84" s="173" t="str">
        <f t="shared" si="27"/>
        <v/>
      </c>
      <c r="AO84" s="173" t="str">
        <f t="shared" si="28"/>
        <v/>
      </c>
      <c r="AP84" s="173" t="str">
        <f t="shared" si="29"/>
        <v/>
      </c>
      <c r="AQ84" s="173" t="str">
        <f t="shared" si="30"/>
        <v/>
      </c>
      <c r="AR84" s="173" t="str">
        <f t="shared" si="31"/>
        <v/>
      </c>
      <c r="AS84" s="173" t="str">
        <f t="shared" si="32"/>
        <v/>
      </c>
      <c r="AT84" s="173" t="str">
        <f t="shared" si="33"/>
        <v/>
      </c>
      <c r="AU84" s="173" t="str">
        <f t="shared" si="34"/>
        <v/>
      </c>
      <c r="AV84" s="173" t="b">
        <f t="shared" si="35"/>
        <v>0</v>
      </c>
      <c r="AW84" s="173" t="b">
        <f t="shared" si="36"/>
        <v>0</v>
      </c>
      <c r="AX84" s="173" t="b">
        <f t="shared" si="37"/>
        <v>0</v>
      </c>
      <c r="AY84" s="173" t="b">
        <f t="shared" si="38"/>
        <v>0</v>
      </c>
      <c r="AZ84" s="173" t="b">
        <f t="shared" si="39"/>
        <v>0</v>
      </c>
      <c r="BA84" s="173" t="b">
        <f t="shared" si="40"/>
        <v>0</v>
      </c>
      <c r="BB84" s="173" t="b">
        <f t="shared" si="41"/>
        <v>0</v>
      </c>
      <c r="BC84" s="173" t="b">
        <f t="shared" si="42"/>
        <v>0</v>
      </c>
      <c r="BD84" s="173" t="b">
        <f t="shared" si="43"/>
        <v>0</v>
      </c>
      <c r="BE84" s="173" t="b">
        <f t="shared" si="44"/>
        <v>0</v>
      </c>
      <c r="BF84" s="173" t="b">
        <f t="shared" si="45"/>
        <v>0</v>
      </c>
      <c r="BG84" s="173" t="b">
        <f t="shared" si="46"/>
        <v>0</v>
      </c>
      <c r="BH84" s="173" t="b">
        <f t="shared" si="47"/>
        <v>0</v>
      </c>
      <c r="BI84" s="173" t="b">
        <f t="shared" si="48"/>
        <v>0</v>
      </c>
      <c r="BJ84" s="173" t="b">
        <f t="shared" si="49"/>
        <v>0</v>
      </c>
      <c r="BK84" s="173" t="b">
        <f t="shared" si="50"/>
        <v>0</v>
      </c>
      <c r="BL84" s="173">
        <f t="shared" si="51"/>
        <v>0</v>
      </c>
      <c r="BM84" s="174"/>
      <c r="BN84" s="174"/>
    </row>
    <row r="85" spans="2:66" ht="43.2" hidden="1" x14ac:dyDescent="0.3">
      <c r="B85" s="179" t="s">
        <v>264</v>
      </c>
      <c r="C85" s="179" t="s">
        <v>265</v>
      </c>
      <c r="D85" s="169"/>
      <c r="E85" s="170"/>
      <c r="F85" s="170"/>
      <c r="G85" s="170"/>
      <c r="H85" s="170"/>
      <c r="I85" s="170"/>
      <c r="J85" s="170"/>
      <c r="K85" s="170"/>
      <c r="L85" s="170"/>
      <c r="M85" s="170"/>
      <c r="N85" s="170"/>
      <c r="O85" s="170"/>
      <c r="P85" s="170"/>
      <c r="Q85" s="170"/>
      <c r="R85" s="170"/>
      <c r="S85" s="170"/>
      <c r="T85" s="170"/>
      <c r="U85" s="170"/>
      <c r="V85" s="170"/>
      <c r="W85" s="170"/>
      <c r="X85" s="170"/>
      <c r="Y85" s="170"/>
      <c r="Z85" s="170"/>
      <c r="AA85" s="170"/>
      <c r="AB85" s="170"/>
      <c r="AC85" s="170"/>
      <c r="AD85" s="170"/>
      <c r="AE85" s="170"/>
      <c r="AF85" s="170"/>
      <c r="AG85" s="170"/>
      <c r="AH85" s="170"/>
      <c r="AI85" s="170"/>
      <c r="AJ85" s="171"/>
      <c r="AK85" s="170"/>
      <c r="AL85" s="170"/>
      <c r="AM85" s="172" t="str">
        <f t="shared" si="26"/>
        <v>Réduction du risque non prioritaire</v>
      </c>
      <c r="AN85" s="173" t="str">
        <f t="shared" si="27"/>
        <v/>
      </c>
      <c r="AO85" s="173" t="str">
        <f t="shared" si="28"/>
        <v/>
      </c>
      <c r="AP85" s="173" t="str">
        <f t="shared" si="29"/>
        <v/>
      </c>
      <c r="AQ85" s="173" t="str">
        <f t="shared" si="30"/>
        <v/>
      </c>
      <c r="AR85" s="173" t="str">
        <f t="shared" si="31"/>
        <v/>
      </c>
      <c r="AS85" s="173" t="str">
        <f t="shared" si="32"/>
        <v/>
      </c>
      <c r="AT85" s="173" t="str">
        <f t="shared" si="33"/>
        <v/>
      </c>
      <c r="AU85" s="173" t="str">
        <f t="shared" si="34"/>
        <v/>
      </c>
      <c r="AV85" s="173" t="b">
        <f t="shared" si="35"/>
        <v>0</v>
      </c>
      <c r="AW85" s="173" t="b">
        <f t="shared" si="36"/>
        <v>0</v>
      </c>
      <c r="AX85" s="173" t="b">
        <f t="shared" si="37"/>
        <v>0</v>
      </c>
      <c r="AY85" s="173" t="b">
        <f t="shared" si="38"/>
        <v>0</v>
      </c>
      <c r="AZ85" s="173" t="b">
        <f t="shared" si="39"/>
        <v>0</v>
      </c>
      <c r="BA85" s="173" t="b">
        <f t="shared" si="40"/>
        <v>0</v>
      </c>
      <c r="BB85" s="173" t="b">
        <f t="shared" si="41"/>
        <v>0</v>
      </c>
      <c r="BC85" s="173" t="b">
        <f t="shared" si="42"/>
        <v>0</v>
      </c>
      <c r="BD85" s="173" t="b">
        <f t="shared" si="43"/>
        <v>0</v>
      </c>
      <c r="BE85" s="173" t="b">
        <f t="shared" si="44"/>
        <v>0</v>
      </c>
      <c r="BF85" s="173" t="b">
        <f t="shared" si="45"/>
        <v>0</v>
      </c>
      <c r="BG85" s="173" t="b">
        <f t="shared" si="46"/>
        <v>0</v>
      </c>
      <c r="BH85" s="173" t="b">
        <f t="shared" si="47"/>
        <v>0</v>
      </c>
      <c r="BI85" s="173" t="b">
        <f t="shared" si="48"/>
        <v>0</v>
      </c>
      <c r="BJ85" s="173" t="b">
        <f t="shared" si="49"/>
        <v>0</v>
      </c>
      <c r="BK85" s="173" t="b">
        <f t="shared" si="50"/>
        <v>0</v>
      </c>
      <c r="BL85" s="173">
        <f t="shared" si="51"/>
        <v>0</v>
      </c>
      <c r="BM85" s="174"/>
      <c r="BN85" s="174"/>
    </row>
    <row r="86" spans="2:66" ht="43.2" hidden="1" x14ac:dyDescent="0.3">
      <c r="B86" s="179" t="s">
        <v>264</v>
      </c>
      <c r="C86" s="179" t="s">
        <v>259</v>
      </c>
      <c r="D86" s="169"/>
      <c r="E86" s="170"/>
      <c r="F86" s="170"/>
      <c r="G86" s="170"/>
      <c r="H86" s="170"/>
      <c r="I86" s="170"/>
      <c r="J86" s="170"/>
      <c r="K86" s="170"/>
      <c r="L86" s="170"/>
      <c r="M86" s="170"/>
      <c r="N86" s="170"/>
      <c r="O86" s="170"/>
      <c r="P86" s="170"/>
      <c r="Q86" s="170"/>
      <c r="R86" s="170"/>
      <c r="S86" s="170"/>
      <c r="T86" s="170"/>
      <c r="U86" s="170"/>
      <c r="V86" s="170"/>
      <c r="W86" s="170"/>
      <c r="X86" s="170"/>
      <c r="Y86" s="170"/>
      <c r="Z86" s="170"/>
      <c r="AA86" s="170"/>
      <c r="AB86" s="170"/>
      <c r="AC86" s="170"/>
      <c r="AD86" s="170"/>
      <c r="AE86" s="170"/>
      <c r="AF86" s="170"/>
      <c r="AG86" s="170"/>
      <c r="AH86" s="170"/>
      <c r="AI86" s="170"/>
      <c r="AJ86" s="171"/>
      <c r="AK86" s="170"/>
      <c r="AL86" s="170"/>
      <c r="AM86" s="172" t="str">
        <f t="shared" si="26"/>
        <v>Réduction du risque non prioritaire</v>
      </c>
      <c r="AN86" s="173" t="str">
        <f t="shared" si="27"/>
        <v/>
      </c>
      <c r="AO86" s="173" t="str">
        <f t="shared" si="28"/>
        <v/>
      </c>
      <c r="AP86" s="173" t="str">
        <f t="shared" si="29"/>
        <v/>
      </c>
      <c r="AQ86" s="173" t="str">
        <f t="shared" si="30"/>
        <v/>
      </c>
      <c r="AR86" s="173" t="str">
        <f t="shared" si="31"/>
        <v/>
      </c>
      <c r="AS86" s="173" t="str">
        <f t="shared" si="32"/>
        <v/>
      </c>
      <c r="AT86" s="173" t="str">
        <f t="shared" si="33"/>
        <v/>
      </c>
      <c r="AU86" s="173" t="str">
        <f t="shared" si="34"/>
        <v/>
      </c>
      <c r="AV86" s="173" t="b">
        <f t="shared" si="35"/>
        <v>0</v>
      </c>
      <c r="AW86" s="173" t="b">
        <f t="shared" si="36"/>
        <v>0</v>
      </c>
      <c r="AX86" s="173" t="b">
        <f t="shared" si="37"/>
        <v>0</v>
      </c>
      <c r="AY86" s="173" t="b">
        <f t="shared" si="38"/>
        <v>0</v>
      </c>
      <c r="AZ86" s="173" t="b">
        <f t="shared" si="39"/>
        <v>0</v>
      </c>
      <c r="BA86" s="173" t="b">
        <f t="shared" si="40"/>
        <v>0</v>
      </c>
      <c r="BB86" s="173" t="b">
        <f t="shared" si="41"/>
        <v>0</v>
      </c>
      <c r="BC86" s="173" t="b">
        <f t="shared" si="42"/>
        <v>0</v>
      </c>
      <c r="BD86" s="173" t="b">
        <f t="shared" si="43"/>
        <v>0</v>
      </c>
      <c r="BE86" s="173" t="b">
        <f t="shared" si="44"/>
        <v>0</v>
      </c>
      <c r="BF86" s="173" t="b">
        <f t="shared" si="45"/>
        <v>0</v>
      </c>
      <c r="BG86" s="173" t="b">
        <f t="shared" si="46"/>
        <v>0</v>
      </c>
      <c r="BH86" s="173" t="b">
        <f t="shared" si="47"/>
        <v>0</v>
      </c>
      <c r="BI86" s="173" t="b">
        <f t="shared" si="48"/>
        <v>0</v>
      </c>
      <c r="BJ86" s="173" t="b">
        <f t="shared" si="49"/>
        <v>0</v>
      </c>
      <c r="BK86" s="173" t="b">
        <f t="shared" si="50"/>
        <v>0</v>
      </c>
      <c r="BL86" s="173">
        <f t="shared" si="51"/>
        <v>0</v>
      </c>
      <c r="BM86" s="174"/>
      <c r="BN86" s="174"/>
    </row>
    <row r="87" spans="2:66" ht="43.2" hidden="1" x14ac:dyDescent="0.3">
      <c r="B87" s="179" t="s">
        <v>264</v>
      </c>
      <c r="C87" s="179" t="s">
        <v>247</v>
      </c>
      <c r="D87" s="169"/>
      <c r="E87" s="170"/>
      <c r="F87" s="170"/>
      <c r="G87" s="170"/>
      <c r="H87" s="170"/>
      <c r="I87" s="170"/>
      <c r="J87" s="170"/>
      <c r="K87" s="170"/>
      <c r="L87" s="170"/>
      <c r="M87" s="170"/>
      <c r="N87" s="170"/>
      <c r="O87" s="170"/>
      <c r="P87" s="170"/>
      <c r="Q87" s="170"/>
      <c r="R87" s="170"/>
      <c r="S87" s="170"/>
      <c r="T87" s="170"/>
      <c r="U87" s="170"/>
      <c r="V87" s="170"/>
      <c r="W87" s="170"/>
      <c r="X87" s="170"/>
      <c r="Y87" s="170"/>
      <c r="Z87" s="170"/>
      <c r="AA87" s="170"/>
      <c r="AB87" s="170"/>
      <c r="AC87" s="170"/>
      <c r="AD87" s="170"/>
      <c r="AE87" s="170"/>
      <c r="AF87" s="170"/>
      <c r="AG87" s="170"/>
      <c r="AH87" s="170"/>
      <c r="AI87" s="170"/>
      <c r="AJ87" s="171"/>
      <c r="AK87" s="170"/>
      <c r="AL87" s="170"/>
      <c r="AM87" s="172" t="str">
        <f t="shared" si="26"/>
        <v>Réduction du risque non prioritaire</v>
      </c>
      <c r="AN87" s="173" t="str">
        <f t="shared" si="27"/>
        <v/>
      </c>
      <c r="AO87" s="173" t="str">
        <f t="shared" si="28"/>
        <v/>
      </c>
      <c r="AP87" s="173" t="str">
        <f t="shared" si="29"/>
        <v/>
      </c>
      <c r="AQ87" s="173" t="str">
        <f t="shared" si="30"/>
        <v/>
      </c>
      <c r="AR87" s="173" t="str">
        <f t="shared" si="31"/>
        <v/>
      </c>
      <c r="AS87" s="173" t="str">
        <f t="shared" si="32"/>
        <v/>
      </c>
      <c r="AT87" s="173" t="str">
        <f t="shared" si="33"/>
        <v/>
      </c>
      <c r="AU87" s="173" t="str">
        <f t="shared" si="34"/>
        <v/>
      </c>
      <c r="AV87" s="173" t="b">
        <f t="shared" si="35"/>
        <v>0</v>
      </c>
      <c r="AW87" s="173" t="b">
        <f t="shared" si="36"/>
        <v>0</v>
      </c>
      <c r="AX87" s="173" t="b">
        <f t="shared" si="37"/>
        <v>0</v>
      </c>
      <c r="AY87" s="173" t="b">
        <f t="shared" si="38"/>
        <v>0</v>
      </c>
      <c r="AZ87" s="173" t="b">
        <f t="shared" si="39"/>
        <v>0</v>
      </c>
      <c r="BA87" s="173" t="b">
        <f t="shared" si="40"/>
        <v>0</v>
      </c>
      <c r="BB87" s="173" t="b">
        <f t="shared" si="41"/>
        <v>0</v>
      </c>
      <c r="BC87" s="173" t="b">
        <f t="shared" si="42"/>
        <v>0</v>
      </c>
      <c r="BD87" s="173" t="b">
        <f t="shared" si="43"/>
        <v>0</v>
      </c>
      <c r="BE87" s="173" t="b">
        <f t="shared" si="44"/>
        <v>0</v>
      </c>
      <c r="BF87" s="173" t="b">
        <f t="shared" si="45"/>
        <v>0</v>
      </c>
      <c r="BG87" s="173" t="b">
        <f t="shared" si="46"/>
        <v>0</v>
      </c>
      <c r="BH87" s="173" t="b">
        <f t="shared" si="47"/>
        <v>0</v>
      </c>
      <c r="BI87" s="173" t="b">
        <f t="shared" si="48"/>
        <v>0</v>
      </c>
      <c r="BJ87" s="173" t="b">
        <f t="shared" si="49"/>
        <v>0</v>
      </c>
      <c r="BK87" s="173" t="b">
        <f t="shared" si="50"/>
        <v>0</v>
      </c>
      <c r="BL87" s="173">
        <f t="shared" si="51"/>
        <v>0</v>
      </c>
      <c r="BM87" s="174"/>
      <c r="BN87" s="174"/>
    </row>
    <row r="88" spans="2:66" ht="43.2" hidden="1" x14ac:dyDescent="0.3">
      <c r="B88" s="179" t="s">
        <v>264</v>
      </c>
      <c r="C88" s="179" t="s">
        <v>248</v>
      </c>
      <c r="D88" s="169"/>
      <c r="E88" s="170"/>
      <c r="F88" s="170"/>
      <c r="G88" s="170"/>
      <c r="H88" s="170"/>
      <c r="I88" s="170"/>
      <c r="J88" s="170"/>
      <c r="K88" s="170"/>
      <c r="L88" s="170"/>
      <c r="M88" s="170"/>
      <c r="N88" s="170"/>
      <c r="O88" s="170"/>
      <c r="P88" s="170"/>
      <c r="Q88" s="170"/>
      <c r="R88" s="170"/>
      <c r="S88" s="170"/>
      <c r="T88" s="170"/>
      <c r="U88" s="170"/>
      <c r="V88" s="170"/>
      <c r="W88" s="170"/>
      <c r="X88" s="170"/>
      <c r="Y88" s="170"/>
      <c r="Z88" s="170"/>
      <c r="AA88" s="170"/>
      <c r="AB88" s="170"/>
      <c r="AC88" s="170"/>
      <c r="AD88" s="170"/>
      <c r="AE88" s="170"/>
      <c r="AF88" s="170"/>
      <c r="AG88" s="170"/>
      <c r="AH88" s="170"/>
      <c r="AI88" s="170"/>
      <c r="AJ88" s="171"/>
      <c r="AK88" s="170"/>
      <c r="AL88" s="170"/>
      <c r="AM88" s="172" t="str">
        <f t="shared" si="26"/>
        <v>Réduction du risque non prioritaire</v>
      </c>
      <c r="AN88" s="173" t="str">
        <f t="shared" si="27"/>
        <v/>
      </c>
      <c r="AO88" s="173" t="str">
        <f t="shared" si="28"/>
        <v/>
      </c>
      <c r="AP88" s="173" t="str">
        <f t="shared" si="29"/>
        <v/>
      </c>
      <c r="AQ88" s="173" t="str">
        <f t="shared" si="30"/>
        <v/>
      </c>
      <c r="AR88" s="173" t="str">
        <f t="shared" si="31"/>
        <v/>
      </c>
      <c r="AS88" s="173" t="str">
        <f t="shared" si="32"/>
        <v/>
      </c>
      <c r="AT88" s="173" t="str">
        <f t="shared" si="33"/>
        <v/>
      </c>
      <c r="AU88" s="173" t="str">
        <f t="shared" si="34"/>
        <v/>
      </c>
      <c r="AV88" s="173" t="b">
        <f t="shared" si="35"/>
        <v>0</v>
      </c>
      <c r="AW88" s="173" t="b">
        <f t="shared" si="36"/>
        <v>0</v>
      </c>
      <c r="AX88" s="173" t="b">
        <f t="shared" si="37"/>
        <v>0</v>
      </c>
      <c r="AY88" s="173" t="b">
        <f t="shared" si="38"/>
        <v>0</v>
      </c>
      <c r="AZ88" s="173" t="b">
        <f t="shared" si="39"/>
        <v>0</v>
      </c>
      <c r="BA88" s="173" t="b">
        <f t="shared" si="40"/>
        <v>0</v>
      </c>
      <c r="BB88" s="173" t="b">
        <f t="shared" si="41"/>
        <v>0</v>
      </c>
      <c r="BC88" s="173" t="b">
        <f t="shared" si="42"/>
        <v>0</v>
      </c>
      <c r="BD88" s="173" t="b">
        <f t="shared" si="43"/>
        <v>0</v>
      </c>
      <c r="BE88" s="173" t="b">
        <f t="shared" si="44"/>
        <v>0</v>
      </c>
      <c r="BF88" s="173" t="b">
        <f t="shared" si="45"/>
        <v>0</v>
      </c>
      <c r="BG88" s="173" t="b">
        <f t="shared" si="46"/>
        <v>0</v>
      </c>
      <c r="BH88" s="173" t="b">
        <f t="shared" si="47"/>
        <v>0</v>
      </c>
      <c r="BI88" s="173" t="b">
        <f t="shared" si="48"/>
        <v>0</v>
      </c>
      <c r="BJ88" s="173" t="b">
        <f t="shared" si="49"/>
        <v>0</v>
      </c>
      <c r="BK88" s="173" t="b">
        <f t="shared" si="50"/>
        <v>0</v>
      </c>
      <c r="BL88" s="173">
        <f t="shared" si="51"/>
        <v>0</v>
      </c>
      <c r="BM88" s="174"/>
      <c r="BN88" s="174"/>
    </row>
    <row r="89" spans="2:66" ht="43.2" hidden="1" x14ac:dyDescent="0.3">
      <c r="B89" s="179" t="s">
        <v>266</v>
      </c>
      <c r="C89" s="179" t="s">
        <v>254</v>
      </c>
      <c r="D89" s="169"/>
      <c r="E89" s="170"/>
      <c r="F89" s="170"/>
      <c r="G89" s="170"/>
      <c r="H89" s="170"/>
      <c r="I89" s="170"/>
      <c r="J89" s="170"/>
      <c r="K89" s="170"/>
      <c r="L89" s="170"/>
      <c r="M89" s="170"/>
      <c r="N89" s="170"/>
      <c r="O89" s="170"/>
      <c r="P89" s="170"/>
      <c r="Q89" s="170"/>
      <c r="R89" s="170"/>
      <c r="S89" s="170"/>
      <c r="T89" s="170"/>
      <c r="U89" s="170"/>
      <c r="V89" s="170"/>
      <c r="W89" s="170"/>
      <c r="X89" s="170"/>
      <c r="Y89" s="170"/>
      <c r="Z89" s="170"/>
      <c r="AA89" s="170"/>
      <c r="AB89" s="170"/>
      <c r="AC89" s="170"/>
      <c r="AD89" s="170"/>
      <c r="AE89" s="170"/>
      <c r="AF89" s="170"/>
      <c r="AG89" s="170"/>
      <c r="AH89" s="170"/>
      <c r="AI89" s="170"/>
      <c r="AJ89" s="171"/>
      <c r="AK89" s="170"/>
      <c r="AL89" s="170"/>
      <c r="AM89" s="172" t="str">
        <f t="shared" si="26"/>
        <v>Réduction du risque non prioritaire</v>
      </c>
      <c r="AN89" s="173" t="str">
        <f t="shared" si="27"/>
        <v/>
      </c>
      <c r="AO89" s="173" t="str">
        <f t="shared" si="28"/>
        <v/>
      </c>
      <c r="AP89" s="173" t="str">
        <f t="shared" si="29"/>
        <v/>
      </c>
      <c r="AQ89" s="173" t="str">
        <f t="shared" si="30"/>
        <v/>
      </c>
      <c r="AR89" s="173" t="str">
        <f t="shared" si="31"/>
        <v/>
      </c>
      <c r="AS89" s="173" t="str">
        <f t="shared" si="32"/>
        <v/>
      </c>
      <c r="AT89" s="173" t="str">
        <f t="shared" si="33"/>
        <v/>
      </c>
      <c r="AU89" s="173" t="str">
        <f t="shared" si="34"/>
        <v/>
      </c>
      <c r="AV89" s="173" t="b">
        <f t="shared" si="35"/>
        <v>0</v>
      </c>
      <c r="AW89" s="173" t="b">
        <f t="shared" si="36"/>
        <v>0</v>
      </c>
      <c r="AX89" s="173" t="b">
        <f t="shared" si="37"/>
        <v>0</v>
      </c>
      <c r="AY89" s="173" t="b">
        <f t="shared" si="38"/>
        <v>0</v>
      </c>
      <c r="AZ89" s="173" t="b">
        <f t="shared" si="39"/>
        <v>0</v>
      </c>
      <c r="BA89" s="173" t="b">
        <f t="shared" si="40"/>
        <v>0</v>
      </c>
      <c r="BB89" s="173" t="b">
        <f t="shared" si="41"/>
        <v>0</v>
      </c>
      <c r="BC89" s="173" t="b">
        <f t="shared" si="42"/>
        <v>0</v>
      </c>
      <c r="BD89" s="173" t="b">
        <f t="shared" si="43"/>
        <v>0</v>
      </c>
      <c r="BE89" s="173" t="b">
        <f t="shared" si="44"/>
        <v>0</v>
      </c>
      <c r="BF89" s="173" t="b">
        <f t="shared" si="45"/>
        <v>0</v>
      </c>
      <c r="BG89" s="173" t="b">
        <f t="shared" si="46"/>
        <v>0</v>
      </c>
      <c r="BH89" s="173" t="b">
        <f t="shared" si="47"/>
        <v>0</v>
      </c>
      <c r="BI89" s="173" t="b">
        <f t="shared" si="48"/>
        <v>0</v>
      </c>
      <c r="BJ89" s="173" t="b">
        <f t="shared" si="49"/>
        <v>0</v>
      </c>
      <c r="BK89" s="173" t="b">
        <f t="shared" si="50"/>
        <v>0</v>
      </c>
      <c r="BL89" s="173">
        <f t="shared" si="51"/>
        <v>0</v>
      </c>
      <c r="BM89" s="174"/>
      <c r="BN89" s="174"/>
    </row>
    <row r="90" spans="2:66" ht="43.2" hidden="1" x14ac:dyDescent="0.3">
      <c r="B90" s="179" t="s">
        <v>266</v>
      </c>
      <c r="C90" s="179" t="s">
        <v>265</v>
      </c>
      <c r="D90" s="169"/>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c r="AE90" s="170"/>
      <c r="AF90" s="170"/>
      <c r="AG90" s="170"/>
      <c r="AH90" s="170"/>
      <c r="AI90" s="170"/>
      <c r="AJ90" s="171"/>
      <c r="AK90" s="170"/>
      <c r="AL90" s="170"/>
      <c r="AM90" s="172" t="str">
        <f t="shared" si="26"/>
        <v>Réduction du risque non prioritaire</v>
      </c>
      <c r="AN90" s="173" t="str">
        <f t="shared" si="27"/>
        <v/>
      </c>
      <c r="AO90" s="173" t="str">
        <f t="shared" si="28"/>
        <v/>
      </c>
      <c r="AP90" s="173" t="str">
        <f t="shared" si="29"/>
        <v/>
      </c>
      <c r="AQ90" s="173" t="str">
        <f t="shared" si="30"/>
        <v/>
      </c>
      <c r="AR90" s="173" t="str">
        <f t="shared" si="31"/>
        <v/>
      </c>
      <c r="AS90" s="173" t="str">
        <f t="shared" si="32"/>
        <v/>
      </c>
      <c r="AT90" s="173" t="str">
        <f t="shared" si="33"/>
        <v/>
      </c>
      <c r="AU90" s="173" t="str">
        <f t="shared" si="34"/>
        <v/>
      </c>
      <c r="AV90" s="173" t="b">
        <f t="shared" si="35"/>
        <v>0</v>
      </c>
      <c r="AW90" s="173" t="b">
        <f t="shared" si="36"/>
        <v>0</v>
      </c>
      <c r="AX90" s="173" t="b">
        <f t="shared" si="37"/>
        <v>0</v>
      </c>
      <c r="AY90" s="173" t="b">
        <f t="shared" si="38"/>
        <v>0</v>
      </c>
      <c r="AZ90" s="173" t="b">
        <f t="shared" si="39"/>
        <v>0</v>
      </c>
      <c r="BA90" s="173" t="b">
        <f t="shared" si="40"/>
        <v>0</v>
      </c>
      <c r="BB90" s="173" t="b">
        <f t="shared" si="41"/>
        <v>0</v>
      </c>
      <c r="BC90" s="173" t="b">
        <f t="shared" si="42"/>
        <v>0</v>
      </c>
      <c r="BD90" s="173" t="b">
        <f t="shared" si="43"/>
        <v>0</v>
      </c>
      <c r="BE90" s="173" t="b">
        <f t="shared" si="44"/>
        <v>0</v>
      </c>
      <c r="BF90" s="173" t="b">
        <f t="shared" si="45"/>
        <v>0</v>
      </c>
      <c r="BG90" s="173" t="b">
        <f t="shared" si="46"/>
        <v>0</v>
      </c>
      <c r="BH90" s="173" t="b">
        <f t="shared" si="47"/>
        <v>0</v>
      </c>
      <c r="BI90" s="173" t="b">
        <f t="shared" si="48"/>
        <v>0</v>
      </c>
      <c r="BJ90" s="173" t="b">
        <f t="shared" si="49"/>
        <v>0</v>
      </c>
      <c r="BK90" s="173" t="b">
        <f t="shared" si="50"/>
        <v>0</v>
      </c>
      <c r="BL90" s="173">
        <f t="shared" si="51"/>
        <v>0</v>
      </c>
      <c r="BM90" s="174"/>
      <c r="BN90" s="174"/>
    </row>
    <row r="91" spans="2:66" ht="43.2" hidden="1" x14ac:dyDescent="0.3">
      <c r="B91" s="179" t="s">
        <v>266</v>
      </c>
      <c r="C91" s="179" t="s">
        <v>259</v>
      </c>
      <c r="D91" s="169"/>
      <c r="E91" s="170"/>
      <c r="F91" s="170"/>
      <c r="G91" s="170"/>
      <c r="H91" s="170"/>
      <c r="I91" s="170"/>
      <c r="J91" s="170"/>
      <c r="K91" s="170"/>
      <c r="L91" s="170"/>
      <c r="M91" s="170"/>
      <c r="N91" s="170"/>
      <c r="O91" s="170"/>
      <c r="P91" s="170"/>
      <c r="Q91" s="170"/>
      <c r="R91" s="170"/>
      <c r="S91" s="170"/>
      <c r="T91" s="170"/>
      <c r="U91" s="170"/>
      <c r="V91" s="170"/>
      <c r="W91" s="170"/>
      <c r="X91" s="170"/>
      <c r="Y91" s="170"/>
      <c r="Z91" s="170"/>
      <c r="AA91" s="170"/>
      <c r="AB91" s="170"/>
      <c r="AC91" s="170"/>
      <c r="AD91" s="170"/>
      <c r="AE91" s="170"/>
      <c r="AF91" s="170"/>
      <c r="AG91" s="170"/>
      <c r="AH91" s="170"/>
      <c r="AI91" s="170"/>
      <c r="AJ91" s="171"/>
      <c r="AK91" s="170"/>
      <c r="AL91" s="170"/>
      <c r="AM91" s="172" t="str">
        <f t="shared" si="26"/>
        <v>Réduction du risque non prioritaire</v>
      </c>
      <c r="AN91" s="173" t="str">
        <f t="shared" si="27"/>
        <v/>
      </c>
      <c r="AO91" s="173" t="str">
        <f t="shared" si="28"/>
        <v/>
      </c>
      <c r="AP91" s="173" t="str">
        <f t="shared" si="29"/>
        <v/>
      </c>
      <c r="AQ91" s="173" t="str">
        <f t="shared" si="30"/>
        <v/>
      </c>
      <c r="AR91" s="173" t="str">
        <f t="shared" si="31"/>
        <v/>
      </c>
      <c r="AS91" s="173" t="str">
        <f t="shared" si="32"/>
        <v/>
      </c>
      <c r="AT91" s="173" t="str">
        <f t="shared" si="33"/>
        <v/>
      </c>
      <c r="AU91" s="173" t="str">
        <f t="shared" si="34"/>
        <v/>
      </c>
      <c r="AV91" s="173" t="b">
        <f t="shared" si="35"/>
        <v>0</v>
      </c>
      <c r="AW91" s="173" t="b">
        <f t="shared" si="36"/>
        <v>0</v>
      </c>
      <c r="AX91" s="173" t="b">
        <f t="shared" si="37"/>
        <v>0</v>
      </c>
      <c r="AY91" s="173" t="b">
        <f t="shared" si="38"/>
        <v>0</v>
      </c>
      <c r="AZ91" s="173" t="b">
        <f t="shared" si="39"/>
        <v>0</v>
      </c>
      <c r="BA91" s="173" t="b">
        <f t="shared" si="40"/>
        <v>0</v>
      </c>
      <c r="BB91" s="173" t="b">
        <f t="shared" si="41"/>
        <v>0</v>
      </c>
      <c r="BC91" s="173" t="b">
        <f t="shared" si="42"/>
        <v>0</v>
      </c>
      <c r="BD91" s="173" t="b">
        <f t="shared" si="43"/>
        <v>0</v>
      </c>
      <c r="BE91" s="173" t="b">
        <f t="shared" si="44"/>
        <v>0</v>
      </c>
      <c r="BF91" s="173" t="b">
        <f t="shared" si="45"/>
        <v>0</v>
      </c>
      <c r="BG91" s="173" t="b">
        <f t="shared" si="46"/>
        <v>0</v>
      </c>
      <c r="BH91" s="173" t="b">
        <f t="shared" si="47"/>
        <v>0</v>
      </c>
      <c r="BI91" s="173" t="b">
        <f t="shared" si="48"/>
        <v>0</v>
      </c>
      <c r="BJ91" s="173" t="b">
        <f t="shared" si="49"/>
        <v>0</v>
      </c>
      <c r="BK91" s="173" t="b">
        <f t="shared" si="50"/>
        <v>0</v>
      </c>
      <c r="BL91" s="173">
        <f t="shared" si="51"/>
        <v>0</v>
      </c>
      <c r="BM91" s="174"/>
      <c r="BN91" s="174"/>
    </row>
    <row r="92" spans="2:66" ht="43.2" hidden="1" x14ac:dyDescent="0.3">
      <c r="B92" s="179" t="s">
        <v>266</v>
      </c>
      <c r="C92" s="179" t="s">
        <v>247</v>
      </c>
      <c r="D92" s="169"/>
      <c r="E92" s="170"/>
      <c r="F92" s="170"/>
      <c r="G92" s="170"/>
      <c r="H92" s="170"/>
      <c r="I92" s="170"/>
      <c r="J92" s="170"/>
      <c r="K92" s="170"/>
      <c r="L92" s="170"/>
      <c r="M92" s="170"/>
      <c r="N92" s="170"/>
      <c r="O92" s="170"/>
      <c r="P92" s="170"/>
      <c r="Q92" s="170"/>
      <c r="R92" s="170"/>
      <c r="S92" s="170"/>
      <c r="T92" s="170"/>
      <c r="U92" s="170"/>
      <c r="V92" s="170"/>
      <c r="W92" s="170"/>
      <c r="X92" s="170"/>
      <c r="Y92" s="170"/>
      <c r="Z92" s="170"/>
      <c r="AA92" s="170"/>
      <c r="AB92" s="170"/>
      <c r="AC92" s="170"/>
      <c r="AD92" s="170"/>
      <c r="AE92" s="170"/>
      <c r="AF92" s="170"/>
      <c r="AG92" s="170"/>
      <c r="AH92" s="170"/>
      <c r="AI92" s="170"/>
      <c r="AJ92" s="171"/>
      <c r="AK92" s="170"/>
      <c r="AL92" s="170"/>
      <c r="AM92" s="172" t="str">
        <f t="shared" si="26"/>
        <v>Réduction du risque non prioritaire</v>
      </c>
      <c r="AN92" s="173" t="str">
        <f t="shared" si="27"/>
        <v/>
      </c>
      <c r="AO92" s="173" t="str">
        <f t="shared" si="28"/>
        <v/>
      </c>
      <c r="AP92" s="173" t="str">
        <f t="shared" si="29"/>
        <v/>
      </c>
      <c r="AQ92" s="173" t="str">
        <f t="shared" si="30"/>
        <v/>
      </c>
      <c r="AR92" s="173" t="str">
        <f t="shared" si="31"/>
        <v/>
      </c>
      <c r="AS92" s="173" t="str">
        <f t="shared" si="32"/>
        <v/>
      </c>
      <c r="AT92" s="173" t="str">
        <f t="shared" si="33"/>
        <v/>
      </c>
      <c r="AU92" s="173" t="str">
        <f t="shared" si="34"/>
        <v/>
      </c>
      <c r="AV92" s="173" t="b">
        <f t="shared" si="35"/>
        <v>0</v>
      </c>
      <c r="AW92" s="173" t="b">
        <f t="shared" si="36"/>
        <v>0</v>
      </c>
      <c r="AX92" s="173" t="b">
        <f t="shared" si="37"/>
        <v>0</v>
      </c>
      <c r="AY92" s="173" t="b">
        <f t="shared" si="38"/>
        <v>0</v>
      </c>
      <c r="AZ92" s="173" t="b">
        <f t="shared" si="39"/>
        <v>0</v>
      </c>
      <c r="BA92" s="173" t="b">
        <f t="shared" si="40"/>
        <v>0</v>
      </c>
      <c r="BB92" s="173" t="b">
        <f t="shared" si="41"/>
        <v>0</v>
      </c>
      <c r="BC92" s="173" t="b">
        <f t="shared" si="42"/>
        <v>0</v>
      </c>
      <c r="BD92" s="173" t="b">
        <f t="shared" si="43"/>
        <v>0</v>
      </c>
      <c r="BE92" s="173" t="b">
        <f t="shared" si="44"/>
        <v>0</v>
      </c>
      <c r="BF92" s="173" t="b">
        <f t="shared" si="45"/>
        <v>0</v>
      </c>
      <c r="BG92" s="173" t="b">
        <f t="shared" si="46"/>
        <v>0</v>
      </c>
      <c r="BH92" s="173" t="b">
        <f t="shared" si="47"/>
        <v>0</v>
      </c>
      <c r="BI92" s="173" t="b">
        <f t="shared" si="48"/>
        <v>0</v>
      </c>
      <c r="BJ92" s="173" t="b">
        <f t="shared" si="49"/>
        <v>0</v>
      </c>
      <c r="BK92" s="173" t="b">
        <f t="shared" si="50"/>
        <v>0</v>
      </c>
      <c r="BL92" s="173">
        <f t="shared" si="51"/>
        <v>0</v>
      </c>
      <c r="BM92" s="174"/>
      <c r="BN92" s="174"/>
    </row>
    <row r="93" spans="2:66" ht="43.2" hidden="1" x14ac:dyDescent="0.3">
      <c r="B93" s="179" t="s">
        <v>266</v>
      </c>
      <c r="C93" s="179" t="s">
        <v>248</v>
      </c>
      <c r="D93" s="169"/>
      <c r="E93" s="170"/>
      <c r="F93" s="170"/>
      <c r="G93" s="170"/>
      <c r="H93" s="170"/>
      <c r="I93" s="170"/>
      <c r="J93" s="170"/>
      <c r="K93" s="170"/>
      <c r="L93" s="170"/>
      <c r="M93" s="170"/>
      <c r="N93" s="170"/>
      <c r="O93" s="170"/>
      <c r="P93" s="170"/>
      <c r="Q93" s="170"/>
      <c r="R93" s="170"/>
      <c r="S93" s="170"/>
      <c r="T93" s="170"/>
      <c r="U93" s="170"/>
      <c r="V93" s="170"/>
      <c r="W93" s="170"/>
      <c r="X93" s="170"/>
      <c r="Y93" s="170"/>
      <c r="Z93" s="170"/>
      <c r="AA93" s="170"/>
      <c r="AB93" s="170"/>
      <c r="AC93" s="170"/>
      <c r="AD93" s="170"/>
      <c r="AE93" s="170"/>
      <c r="AF93" s="170"/>
      <c r="AG93" s="170"/>
      <c r="AH93" s="170"/>
      <c r="AI93" s="170"/>
      <c r="AJ93" s="171"/>
      <c r="AK93" s="170"/>
      <c r="AL93" s="170"/>
      <c r="AM93" s="172" t="str">
        <f t="shared" si="26"/>
        <v>Réduction du risque non prioritaire</v>
      </c>
      <c r="AN93" s="173" t="str">
        <f t="shared" si="27"/>
        <v/>
      </c>
      <c r="AO93" s="173" t="str">
        <f t="shared" si="28"/>
        <v/>
      </c>
      <c r="AP93" s="173" t="str">
        <f t="shared" si="29"/>
        <v/>
      </c>
      <c r="AQ93" s="173" t="str">
        <f t="shared" si="30"/>
        <v/>
      </c>
      <c r="AR93" s="173" t="str">
        <f t="shared" si="31"/>
        <v/>
      </c>
      <c r="AS93" s="173" t="str">
        <f t="shared" si="32"/>
        <v/>
      </c>
      <c r="AT93" s="173" t="str">
        <f t="shared" si="33"/>
        <v/>
      </c>
      <c r="AU93" s="173" t="str">
        <f t="shared" si="34"/>
        <v/>
      </c>
      <c r="AV93" s="173" t="b">
        <f t="shared" si="35"/>
        <v>0</v>
      </c>
      <c r="AW93" s="173" t="b">
        <f t="shared" si="36"/>
        <v>0</v>
      </c>
      <c r="AX93" s="173" t="b">
        <f t="shared" si="37"/>
        <v>0</v>
      </c>
      <c r="AY93" s="173" t="b">
        <f t="shared" si="38"/>
        <v>0</v>
      </c>
      <c r="AZ93" s="173" t="b">
        <f t="shared" si="39"/>
        <v>0</v>
      </c>
      <c r="BA93" s="173" t="b">
        <f t="shared" si="40"/>
        <v>0</v>
      </c>
      <c r="BB93" s="173" t="b">
        <f t="shared" si="41"/>
        <v>0</v>
      </c>
      <c r="BC93" s="173" t="b">
        <f t="shared" si="42"/>
        <v>0</v>
      </c>
      <c r="BD93" s="173" t="b">
        <f t="shared" si="43"/>
        <v>0</v>
      </c>
      <c r="BE93" s="173" t="b">
        <f t="shared" si="44"/>
        <v>0</v>
      </c>
      <c r="BF93" s="173" t="b">
        <f t="shared" si="45"/>
        <v>0</v>
      </c>
      <c r="BG93" s="173" t="b">
        <f t="shared" si="46"/>
        <v>0</v>
      </c>
      <c r="BH93" s="173" t="b">
        <f t="shared" si="47"/>
        <v>0</v>
      </c>
      <c r="BI93" s="173" t="b">
        <f t="shared" si="48"/>
        <v>0</v>
      </c>
      <c r="BJ93" s="173" t="b">
        <f t="shared" si="49"/>
        <v>0</v>
      </c>
      <c r="BK93" s="173" t="b">
        <f t="shared" si="50"/>
        <v>0</v>
      </c>
      <c r="BL93" s="173">
        <f t="shared" si="51"/>
        <v>0</v>
      </c>
      <c r="BM93" s="174"/>
      <c r="BN93" s="174"/>
    </row>
    <row r="94" spans="2:66" ht="43.2" hidden="1" x14ac:dyDescent="0.3">
      <c r="B94" s="179" t="s">
        <v>267</v>
      </c>
      <c r="C94" s="179" t="s">
        <v>268</v>
      </c>
      <c r="D94" s="169"/>
      <c r="E94" s="170"/>
      <c r="F94" s="170"/>
      <c r="G94" s="170"/>
      <c r="H94" s="170"/>
      <c r="I94" s="170"/>
      <c r="J94" s="170"/>
      <c r="K94" s="170"/>
      <c r="L94" s="170"/>
      <c r="M94" s="170"/>
      <c r="N94" s="170"/>
      <c r="O94" s="170"/>
      <c r="P94" s="170"/>
      <c r="Q94" s="170"/>
      <c r="R94" s="170"/>
      <c r="S94" s="170"/>
      <c r="T94" s="170"/>
      <c r="U94" s="170"/>
      <c r="V94" s="170"/>
      <c r="W94" s="170"/>
      <c r="X94" s="170"/>
      <c r="Y94" s="170"/>
      <c r="Z94" s="170"/>
      <c r="AA94" s="170"/>
      <c r="AB94" s="170"/>
      <c r="AC94" s="170"/>
      <c r="AD94" s="170"/>
      <c r="AE94" s="170"/>
      <c r="AF94" s="170"/>
      <c r="AG94" s="170"/>
      <c r="AH94" s="170"/>
      <c r="AI94" s="170"/>
      <c r="AJ94" s="171"/>
      <c r="AK94" s="170"/>
      <c r="AL94" s="170"/>
      <c r="AM94" s="172" t="str">
        <f t="shared" si="26"/>
        <v>Réduction du risque non prioritaire</v>
      </c>
      <c r="AN94" s="173" t="str">
        <f t="shared" si="27"/>
        <v/>
      </c>
      <c r="AO94" s="173" t="str">
        <f t="shared" si="28"/>
        <v/>
      </c>
      <c r="AP94" s="173" t="str">
        <f t="shared" si="29"/>
        <v/>
      </c>
      <c r="AQ94" s="173" t="str">
        <f t="shared" si="30"/>
        <v/>
      </c>
      <c r="AR94" s="173" t="str">
        <f t="shared" si="31"/>
        <v/>
      </c>
      <c r="AS94" s="173" t="str">
        <f t="shared" si="32"/>
        <v/>
      </c>
      <c r="AT94" s="173" t="str">
        <f t="shared" si="33"/>
        <v/>
      </c>
      <c r="AU94" s="173" t="str">
        <f t="shared" si="34"/>
        <v/>
      </c>
      <c r="AV94" s="173" t="b">
        <f t="shared" si="35"/>
        <v>0</v>
      </c>
      <c r="AW94" s="173" t="b">
        <f t="shared" si="36"/>
        <v>0</v>
      </c>
      <c r="AX94" s="173" t="b">
        <f t="shared" si="37"/>
        <v>0</v>
      </c>
      <c r="AY94" s="173" t="b">
        <f t="shared" si="38"/>
        <v>0</v>
      </c>
      <c r="AZ94" s="173" t="b">
        <f t="shared" si="39"/>
        <v>0</v>
      </c>
      <c r="BA94" s="173" t="b">
        <f t="shared" si="40"/>
        <v>0</v>
      </c>
      <c r="BB94" s="173" t="b">
        <f t="shared" si="41"/>
        <v>0</v>
      </c>
      <c r="BC94" s="173" t="b">
        <f t="shared" si="42"/>
        <v>0</v>
      </c>
      <c r="BD94" s="173" t="b">
        <f t="shared" si="43"/>
        <v>0</v>
      </c>
      <c r="BE94" s="173" t="b">
        <f t="shared" si="44"/>
        <v>0</v>
      </c>
      <c r="BF94" s="173" t="b">
        <f t="shared" si="45"/>
        <v>0</v>
      </c>
      <c r="BG94" s="173" t="b">
        <f t="shared" si="46"/>
        <v>0</v>
      </c>
      <c r="BH94" s="173" t="b">
        <f t="shared" si="47"/>
        <v>0</v>
      </c>
      <c r="BI94" s="173" t="b">
        <f t="shared" si="48"/>
        <v>0</v>
      </c>
      <c r="BJ94" s="173" t="b">
        <f t="shared" si="49"/>
        <v>0</v>
      </c>
      <c r="BK94" s="173" t="b">
        <f t="shared" si="50"/>
        <v>0</v>
      </c>
      <c r="BL94" s="173">
        <f t="shared" si="51"/>
        <v>0</v>
      </c>
      <c r="BM94" s="174"/>
      <c r="BN94" s="174"/>
    </row>
    <row r="95" spans="2:66" ht="43.2" hidden="1" x14ac:dyDescent="0.3">
      <c r="B95" s="179" t="s">
        <v>267</v>
      </c>
      <c r="C95" s="179" t="s">
        <v>259</v>
      </c>
      <c r="D95" s="169"/>
      <c r="E95" s="170"/>
      <c r="F95" s="170"/>
      <c r="G95" s="170"/>
      <c r="H95" s="170"/>
      <c r="I95" s="170"/>
      <c r="J95" s="170"/>
      <c r="K95" s="170"/>
      <c r="L95" s="170"/>
      <c r="M95" s="170"/>
      <c r="N95" s="170"/>
      <c r="O95" s="170"/>
      <c r="P95" s="170"/>
      <c r="Q95" s="170"/>
      <c r="R95" s="170"/>
      <c r="S95" s="170"/>
      <c r="T95" s="170"/>
      <c r="U95" s="170"/>
      <c r="V95" s="170"/>
      <c r="W95" s="170"/>
      <c r="X95" s="170"/>
      <c r="Y95" s="170"/>
      <c r="Z95" s="170"/>
      <c r="AA95" s="170"/>
      <c r="AB95" s="170"/>
      <c r="AC95" s="170"/>
      <c r="AD95" s="170"/>
      <c r="AE95" s="170"/>
      <c r="AF95" s="170"/>
      <c r="AG95" s="170"/>
      <c r="AH95" s="170"/>
      <c r="AI95" s="170"/>
      <c r="AJ95" s="171"/>
      <c r="AK95" s="170"/>
      <c r="AL95" s="170"/>
      <c r="AM95" s="172" t="str">
        <f t="shared" si="26"/>
        <v>Réduction du risque non prioritaire</v>
      </c>
      <c r="AN95" s="173" t="str">
        <f t="shared" si="27"/>
        <v/>
      </c>
      <c r="AO95" s="173" t="str">
        <f t="shared" si="28"/>
        <v/>
      </c>
      <c r="AP95" s="173" t="str">
        <f t="shared" si="29"/>
        <v/>
      </c>
      <c r="AQ95" s="173" t="str">
        <f t="shared" si="30"/>
        <v/>
      </c>
      <c r="AR95" s="173" t="str">
        <f t="shared" si="31"/>
        <v/>
      </c>
      <c r="AS95" s="173" t="str">
        <f t="shared" si="32"/>
        <v/>
      </c>
      <c r="AT95" s="173" t="str">
        <f t="shared" si="33"/>
        <v/>
      </c>
      <c r="AU95" s="173" t="str">
        <f t="shared" si="34"/>
        <v/>
      </c>
      <c r="AV95" s="173" t="b">
        <f t="shared" si="35"/>
        <v>0</v>
      </c>
      <c r="AW95" s="173" t="b">
        <f t="shared" si="36"/>
        <v>0</v>
      </c>
      <c r="AX95" s="173" t="b">
        <f t="shared" si="37"/>
        <v>0</v>
      </c>
      <c r="AY95" s="173" t="b">
        <f t="shared" si="38"/>
        <v>0</v>
      </c>
      <c r="AZ95" s="173" t="b">
        <f t="shared" si="39"/>
        <v>0</v>
      </c>
      <c r="BA95" s="173" t="b">
        <f t="shared" si="40"/>
        <v>0</v>
      </c>
      <c r="BB95" s="173" t="b">
        <f t="shared" si="41"/>
        <v>0</v>
      </c>
      <c r="BC95" s="173" t="b">
        <f t="shared" si="42"/>
        <v>0</v>
      </c>
      <c r="BD95" s="173" t="b">
        <f t="shared" si="43"/>
        <v>0</v>
      </c>
      <c r="BE95" s="173" t="b">
        <f t="shared" si="44"/>
        <v>0</v>
      </c>
      <c r="BF95" s="173" t="b">
        <f t="shared" si="45"/>
        <v>0</v>
      </c>
      <c r="BG95" s="173" t="b">
        <f t="shared" si="46"/>
        <v>0</v>
      </c>
      <c r="BH95" s="173" t="b">
        <f t="shared" si="47"/>
        <v>0</v>
      </c>
      <c r="BI95" s="173" t="b">
        <f t="shared" si="48"/>
        <v>0</v>
      </c>
      <c r="BJ95" s="173" t="b">
        <f t="shared" si="49"/>
        <v>0</v>
      </c>
      <c r="BK95" s="173" t="b">
        <f t="shared" si="50"/>
        <v>0</v>
      </c>
      <c r="BL95" s="173">
        <f t="shared" si="51"/>
        <v>0</v>
      </c>
      <c r="BM95" s="174"/>
      <c r="BN95" s="174"/>
    </row>
    <row r="96" spans="2:66" ht="43.2" hidden="1" x14ac:dyDescent="0.3">
      <c r="B96" s="179" t="s">
        <v>267</v>
      </c>
      <c r="C96" s="179" t="s">
        <v>247</v>
      </c>
      <c r="D96" s="169"/>
      <c r="E96" s="170"/>
      <c r="F96" s="170"/>
      <c r="G96" s="170"/>
      <c r="H96" s="170"/>
      <c r="I96" s="170"/>
      <c r="J96" s="170"/>
      <c r="K96" s="170"/>
      <c r="L96" s="170"/>
      <c r="M96" s="170"/>
      <c r="N96" s="170"/>
      <c r="O96" s="170"/>
      <c r="P96" s="170"/>
      <c r="Q96" s="170"/>
      <c r="R96" s="170"/>
      <c r="S96" s="170"/>
      <c r="T96" s="170"/>
      <c r="U96" s="170"/>
      <c r="V96" s="170"/>
      <c r="W96" s="170"/>
      <c r="X96" s="170"/>
      <c r="Y96" s="170"/>
      <c r="Z96" s="170"/>
      <c r="AA96" s="170"/>
      <c r="AB96" s="170"/>
      <c r="AC96" s="170"/>
      <c r="AD96" s="170"/>
      <c r="AE96" s="170"/>
      <c r="AF96" s="170"/>
      <c r="AG96" s="170"/>
      <c r="AH96" s="170"/>
      <c r="AI96" s="170"/>
      <c r="AJ96" s="171"/>
      <c r="AK96" s="170"/>
      <c r="AL96" s="170"/>
      <c r="AM96" s="172" t="str">
        <f t="shared" si="26"/>
        <v>Réduction du risque non prioritaire</v>
      </c>
      <c r="AN96" s="173" t="str">
        <f t="shared" si="27"/>
        <v/>
      </c>
      <c r="AO96" s="173" t="str">
        <f t="shared" si="28"/>
        <v/>
      </c>
      <c r="AP96" s="173" t="str">
        <f t="shared" si="29"/>
        <v/>
      </c>
      <c r="AQ96" s="173" t="str">
        <f t="shared" si="30"/>
        <v/>
      </c>
      <c r="AR96" s="173" t="str">
        <f t="shared" si="31"/>
        <v/>
      </c>
      <c r="AS96" s="173" t="str">
        <f t="shared" si="32"/>
        <v/>
      </c>
      <c r="AT96" s="173" t="str">
        <f t="shared" si="33"/>
        <v/>
      </c>
      <c r="AU96" s="173" t="str">
        <f t="shared" si="34"/>
        <v/>
      </c>
      <c r="AV96" s="173" t="b">
        <f t="shared" si="35"/>
        <v>0</v>
      </c>
      <c r="AW96" s="173" t="b">
        <f t="shared" si="36"/>
        <v>0</v>
      </c>
      <c r="AX96" s="173" t="b">
        <f t="shared" si="37"/>
        <v>0</v>
      </c>
      <c r="AY96" s="173" t="b">
        <f t="shared" si="38"/>
        <v>0</v>
      </c>
      <c r="AZ96" s="173" t="b">
        <f t="shared" si="39"/>
        <v>0</v>
      </c>
      <c r="BA96" s="173" t="b">
        <f t="shared" si="40"/>
        <v>0</v>
      </c>
      <c r="BB96" s="173" t="b">
        <f t="shared" si="41"/>
        <v>0</v>
      </c>
      <c r="BC96" s="173" t="b">
        <f t="shared" si="42"/>
        <v>0</v>
      </c>
      <c r="BD96" s="173" t="b">
        <f t="shared" si="43"/>
        <v>0</v>
      </c>
      <c r="BE96" s="173" t="b">
        <f t="shared" si="44"/>
        <v>0</v>
      </c>
      <c r="BF96" s="173" t="b">
        <f t="shared" si="45"/>
        <v>0</v>
      </c>
      <c r="BG96" s="173" t="b">
        <f t="shared" si="46"/>
        <v>0</v>
      </c>
      <c r="BH96" s="173" t="b">
        <f t="shared" si="47"/>
        <v>0</v>
      </c>
      <c r="BI96" s="173" t="b">
        <f t="shared" si="48"/>
        <v>0</v>
      </c>
      <c r="BJ96" s="173" t="b">
        <f t="shared" si="49"/>
        <v>0</v>
      </c>
      <c r="BK96" s="173" t="b">
        <f t="shared" si="50"/>
        <v>0</v>
      </c>
      <c r="BL96" s="173">
        <f t="shared" si="51"/>
        <v>0</v>
      </c>
      <c r="BM96" s="174"/>
      <c r="BN96" s="174"/>
    </row>
    <row r="97" spans="2:66" ht="43.2" hidden="1" x14ac:dyDescent="0.3">
      <c r="B97" s="179" t="s">
        <v>267</v>
      </c>
      <c r="C97" s="179" t="s">
        <v>248</v>
      </c>
      <c r="D97" s="169"/>
      <c r="E97" s="170"/>
      <c r="F97" s="170"/>
      <c r="G97" s="170"/>
      <c r="H97" s="170"/>
      <c r="I97" s="170"/>
      <c r="J97" s="170"/>
      <c r="K97" s="170"/>
      <c r="L97" s="170"/>
      <c r="M97" s="170"/>
      <c r="N97" s="170"/>
      <c r="O97" s="170"/>
      <c r="P97" s="170"/>
      <c r="Q97" s="170"/>
      <c r="R97" s="170"/>
      <c r="S97" s="170"/>
      <c r="T97" s="170"/>
      <c r="U97" s="170"/>
      <c r="V97" s="170"/>
      <c r="W97" s="170"/>
      <c r="X97" s="170"/>
      <c r="Y97" s="170"/>
      <c r="Z97" s="170"/>
      <c r="AA97" s="170"/>
      <c r="AB97" s="170"/>
      <c r="AC97" s="170"/>
      <c r="AD97" s="170"/>
      <c r="AE97" s="170"/>
      <c r="AF97" s="170"/>
      <c r="AG97" s="170"/>
      <c r="AH97" s="170"/>
      <c r="AI97" s="170"/>
      <c r="AJ97" s="171"/>
      <c r="AK97" s="170"/>
      <c r="AL97" s="170"/>
      <c r="AM97" s="172" t="str">
        <f t="shared" si="26"/>
        <v>Réduction du risque non prioritaire</v>
      </c>
      <c r="AN97" s="173" t="str">
        <f t="shared" si="27"/>
        <v/>
      </c>
      <c r="AO97" s="173" t="str">
        <f t="shared" si="28"/>
        <v/>
      </c>
      <c r="AP97" s="173" t="str">
        <f t="shared" si="29"/>
        <v/>
      </c>
      <c r="AQ97" s="173" t="str">
        <f t="shared" si="30"/>
        <v/>
      </c>
      <c r="AR97" s="173" t="str">
        <f t="shared" si="31"/>
        <v/>
      </c>
      <c r="AS97" s="173" t="str">
        <f t="shared" si="32"/>
        <v/>
      </c>
      <c r="AT97" s="173" t="str">
        <f t="shared" si="33"/>
        <v/>
      </c>
      <c r="AU97" s="173" t="str">
        <f t="shared" si="34"/>
        <v/>
      </c>
      <c r="AV97" s="173" t="b">
        <f t="shared" si="35"/>
        <v>0</v>
      </c>
      <c r="AW97" s="173" t="b">
        <f t="shared" si="36"/>
        <v>0</v>
      </c>
      <c r="AX97" s="173" t="b">
        <f t="shared" si="37"/>
        <v>0</v>
      </c>
      <c r="AY97" s="173" t="b">
        <f t="shared" si="38"/>
        <v>0</v>
      </c>
      <c r="AZ97" s="173" t="b">
        <f t="shared" si="39"/>
        <v>0</v>
      </c>
      <c r="BA97" s="173" t="b">
        <f t="shared" si="40"/>
        <v>0</v>
      </c>
      <c r="BB97" s="173" t="b">
        <f t="shared" si="41"/>
        <v>0</v>
      </c>
      <c r="BC97" s="173" t="b">
        <f t="shared" si="42"/>
        <v>0</v>
      </c>
      <c r="BD97" s="173" t="b">
        <f t="shared" si="43"/>
        <v>0</v>
      </c>
      <c r="BE97" s="173" t="b">
        <f t="shared" si="44"/>
        <v>0</v>
      </c>
      <c r="BF97" s="173" t="b">
        <f t="shared" si="45"/>
        <v>0</v>
      </c>
      <c r="BG97" s="173" t="b">
        <f t="shared" si="46"/>
        <v>0</v>
      </c>
      <c r="BH97" s="173" t="b">
        <f t="shared" si="47"/>
        <v>0</v>
      </c>
      <c r="BI97" s="173" t="b">
        <f t="shared" si="48"/>
        <v>0</v>
      </c>
      <c r="BJ97" s="173" t="b">
        <f t="shared" si="49"/>
        <v>0</v>
      </c>
      <c r="BK97" s="173" t="b">
        <f t="shared" si="50"/>
        <v>0</v>
      </c>
      <c r="BL97" s="173">
        <f t="shared" si="51"/>
        <v>0</v>
      </c>
      <c r="BM97" s="174"/>
      <c r="BN97" s="174"/>
    </row>
    <row r="98" spans="2:66" ht="43.2" hidden="1" x14ac:dyDescent="0.3">
      <c r="B98" s="179" t="s">
        <v>269</v>
      </c>
      <c r="C98" s="179" t="s">
        <v>268</v>
      </c>
      <c r="D98" s="169"/>
      <c r="E98" s="170"/>
      <c r="F98" s="170"/>
      <c r="G98" s="170"/>
      <c r="H98" s="170"/>
      <c r="I98" s="170"/>
      <c r="J98" s="170"/>
      <c r="K98" s="170"/>
      <c r="L98" s="170"/>
      <c r="M98" s="170"/>
      <c r="N98" s="170"/>
      <c r="O98" s="170"/>
      <c r="P98" s="170"/>
      <c r="Q98" s="170"/>
      <c r="R98" s="170"/>
      <c r="S98" s="170"/>
      <c r="T98" s="170"/>
      <c r="U98" s="170"/>
      <c r="V98" s="170"/>
      <c r="W98" s="170"/>
      <c r="X98" s="170"/>
      <c r="Y98" s="170"/>
      <c r="Z98" s="170"/>
      <c r="AA98" s="170"/>
      <c r="AB98" s="170"/>
      <c r="AC98" s="170"/>
      <c r="AD98" s="170"/>
      <c r="AE98" s="170"/>
      <c r="AF98" s="170"/>
      <c r="AG98" s="170"/>
      <c r="AH98" s="170"/>
      <c r="AI98" s="170"/>
      <c r="AJ98" s="171"/>
      <c r="AK98" s="170"/>
      <c r="AL98" s="170"/>
      <c r="AM98" s="172" t="str">
        <f t="shared" si="26"/>
        <v>Réduction du risque non prioritaire</v>
      </c>
      <c r="AN98" s="173" t="str">
        <f t="shared" si="27"/>
        <v/>
      </c>
      <c r="AO98" s="173" t="str">
        <f t="shared" si="28"/>
        <v/>
      </c>
      <c r="AP98" s="173" t="str">
        <f t="shared" si="29"/>
        <v/>
      </c>
      <c r="AQ98" s="173" t="str">
        <f t="shared" si="30"/>
        <v/>
      </c>
      <c r="AR98" s="173" t="str">
        <f t="shared" si="31"/>
        <v/>
      </c>
      <c r="AS98" s="173" t="str">
        <f t="shared" si="32"/>
        <v/>
      </c>
      <c r="AT98" s="173" t="str">
        <f t="shared" si="33"/>
        <v/>
      </c>
      <c r="AU98" s="173" t="str">
        <f t="shared" si="34"/>
        <v/>
      </c>
      <c r="AV98" s="173" t="b">
        <f t="shared" si="35"/>
        <v>0</v>
      </c>
      <c r="AW98" s="173" t="b">
        <f t="shared" si="36"/>
        <v>0</v>
      </c>
      <c r="AX98" s="173" t="b">
        <f t="shared" si="37"/>
        <v>0</v>
      </c>
      <c r="AY98" s="173" t="b">
        <f t="shared" si="38"/>
        <v>0</v>
      </c>
      <c r="AZ98" s="173" t="b">
        <f t="shared" si="39"/>
        <v>0</v>
      </c>
      <c r="BA98" s="173" t="b">
        <f t="shared" si="40"/>
        <v>0</v>
      </c>
      <c r="BB98" s="173" t="b">
        <f t="shared" si="41"/>
        <v>0</v>
      </c>
      <c r="BC98" s="173" t="b">
        <f t="shared" si="42"/>
        <v>0</v>
      </c>
      <c r="BD98" s="173" t="b">
        <f t="shared" si="43"/>
        <v>0</v>
      </c>
      <c r="BE98" s="173" t="b">
        <f t="shared" si="44"/>
        <v>0</v>
      </c>
      <c r="BF98" s="173" t="b">
        <f t="shared" si="45"/>
        <v>0</v>
      </c>
      <c r="BG98" s="173" t="b">
        <f t="shared" si="46"/>
        <v>0</v>
      </c>
      <c r="BH98" s="173" t="b">
        <f t="shared" si="47"/>
        <v>0</v>
      </c>
      <c r="BI98" s="173" t="b">
        <f t="shared" si="48"/>
        <v>0</v>
      </c>
      <c r="BJ98" s="173" t="b">
        <f t="shared" si="49"/>
        <v>0</v>
      </c>
      <c r="BK98" s="173" t="b">
        <f t="shared" si="50"/>
        <v>0</v>
      </c>
      <c r="BL98" s="173">
        <f t="shared" si="51"/>
        <v>0</v>
      </c>
      <c r="BM98" s="174"/>
      <c r="BN98" s="174"/>
    </row>
    <row r="99" spans="2:66" ht="43.2" hidden="1" x14ac:dyDescent="0.3">
      <c r="B99" s="179" t="s">
        <v>269</v>
      </c>
      <c r="C99" s="179" t="s">
        <v>270</v>
      </c>
      <c r="D99" s="169"/>
      <c r="E99" s="170"/>
      <c r="F99" s="170"/>
      <c r="G99" s="170"/>
      <c r="H99" s="170"/>
      <c r="I99" s="170"/>
      <c r="J99" s="170"/>
      <c r="K99" s="170"/>
      <c r="L99" s="170"/>
      <c r="M99" s="170"/>
      <c r="N99" s="170"/>
      <c r="O99" s="170"/>
      <c r="P99" s="170"/>
      <c r="Q99" s="170"/>
      <c r="R99" s="170"/>
      <c r="S99" s="170"/>
      <c r="T99" s="170"/>
      <c r="U99" s="170"/>
      <c r="V99" s="170"/>
      <c r="W99" s="170"/>
      <c r="X99" s="170"/>
      <c r="Y99" s="170"/>
      <c r="Z99" s="170"/>
      <c r="AA99" s="170"/>
      <c r="AB99" s="170"/>
      <c r="AC99" s="170"/>
      <c r="AD99" s="170"/>
      <c r="AE99" s="170"/>
      <c r="AF99" s="170"/>
      <c r="AG99" s="170"/>
      <c r="AH99" s="170"/>
      <c r="AI99" s="170"/>
      <c r="AJ99" s="171"/>
      <c r="AK99" s="170"/>
      <c r="AL99" s="170"/>
      <c r="AM99" s="172" t="str">
        <f t="shared" si="26"/>
        <v>Réduction du risque non prioritaire</v>
      </c>
      <c r="AN99" s="173" t="str">
        <f t="shared" si="27"/>
        <v/>
      </c>
      <c r="AO99" s="173" t="str">
        <f t="shared" si="28"/>
        <v/>
      </c>
      <c r="AP99" s="173" t="str">
        <f t="shared" si="29"/>
        <v/>
      </c>
      <c r="AQ99" s="173" t="str">
        <f t="shared" si="30"/>
        <v/>
      </c>
      <c r="AR99" s="173" t="str">
        <f t="shared" si="31"/>
        <v/>
      </c>
      <c r="AS99" s="173" t="str">
        <f t="shared" si="32"/>
        <v/>
      </c>
      <c r="AT99" s="173" t="str">
        <f t="shared" si="33"/>
        <v/>
      </c>
      <c r="AU99" s="173" t="str">
        <f t="shared" si="34"/>
        <v/>
      </c>
      <c r="AV99" s="173" t="b">
        <f t="shared" si="35"/>
        <v>0</v>
      </c>
      <c r="AW99" s="173" t="b">
        <f t="shared" si="36"/>
        <v>0</v>
      </c>
      <c r="AX99" s="173" t="b">
        <f t="shared" si="37"/>
        <v>0</v>
      </c>
      <c r="AY99" s="173" t="b">
        <f t="shared" si="38"/>
        <v>0</v>
      </c>
      <c r="AZ99" s="173" t="b">
        <f t="shared" si="39"/>
        <v>0</v>
      </c>
      <c r="BA99" s="173" t="b">
        <f t="shared" si="40"/>
        <v>0</v>
      </c>
      <c r="BB99" s="173" t="b">
        <f t="shared" si="41"/>
        <v>0</v>
      </c>
      <c r="BC99" s="173" t="b">
        <f t="shared" si="42"/>
        <v>0</v>
      </c>
      <c r="BD99" s="173" t="b">
        <f t="shared" si="43"/>
        <v>0</v>
      </c>
      <c r="BE99" s="173" t="b">
        <f t="shared" si="44"/>
        <v>0</v>
      </c>
      <c r="BF99" s="173" t="b">
        <f t="shared" si="45"/>
        <v>0</v>
      </c>
      <c r="BG99" s="173" t="b">
        <f t="shared" si="46"/>
        <v>0</v>
      </c>
      <c r="BH99" s="173" t="b">
        <f t="shared" si="47"/>
        <v>0</v>
      </c>
      <c r="BI99" s="173" t="b">
        <f t="shared" si="48"/>
        <v>0</v>
      </c>
      <c r="BJ99" s="173" t="b">
        <f t="shared" si="49"/>
        <v>0</v>
      </c>
      <c r="BK99" s="173" t="b">
        <f t="shared" si="50"/>
        <v>0</v>
      </c>
      <c r="BL99" s="173">
        <f t="shared" si="51"/>
        <v>0</v>
      </c>
      <c r="BM99" s="174"/>
      <c r="BN99" s="174"/>
    </row>
    <row r="100" spans="2:66" ht="43.2" hidden="1" x14ac:dyDescent="0.3">
      <c r="B100" s="179" t="s">
        <v>269</v>
      </c>
      <c r="C100" s="179" t="s">
        <v>265</v>
      </c>
      <c r="D100" s="169"/>
      <c r="E100" s="170"/>
      <c r="F100" s="170"/>
      <c r="G100" s="170"/>
      <c r="H100" s="170"/>
      <c r="I100" s="170"/>
      <c r="J100" s="170"/>
      <c r="K100" s="170"/>
      <c r="L100" s="170"/>
      <c r="M100" s="170"/>
      <c r="N100" s="170"/>
      <c r="O100" s="170"/>
      <c r="P100" s="170"/>
      <c r="Q100" s="170"/>
      <c r="R100" s="170"/>
      <c r="S100" s="170"/>
      <c r="T100" s="170"/>
      <c r="U100" s="170"/>
      <c r="V100" s="170"/>
      <c r="W100" s="170"/>
      <c r="X100" s="170"/>
      <c r="Y100" s="170"/>
      <c r="Z100" s="170"/>
      <c r="AA100" s="170"/>
      <c r="AB100" s="170"/>
      <c r="AC100" s="170"/>
      <c r="AD100" s="170"/>
      <c r="AE100" s="170"/>
      <c r="AF100" s="170"/>
      <c r="AG100" s="170"/>
      <c r="AH100" s="170"/>
      <c r="AI100" s="170"/>
      <c r="AJ100" s="171"/>
      <c r="AK100" s="170"/>
      <c r="AL100" s="170"/>
      <c r="AM100" s="172" t="str">
        <f t="shared" si="26"/>
        <v>Réduction du risque non prioritaire</v>
      </c>
      <c r="AN100" s="173" t="str">
        <f t="shared" si="27"/>
        <v/>
      </c>
      <c r="AO100" s="173" t="str">
        <f t="shared" si="28"/>
        <v/>
      </c>
      <c r="AP100" s="173" t="str">
        <f t="shared" si="29"/>
        <v/>
      </c>
      <c r="AQ100" s="173" t="str">
        <f t="shared" si="30"/>
        <v/>
      </c>
      <c r="AR100" s="173" t="str">
        <f t="shared" si="31"/>
        <v/>
      </c>
      <c r="AS100" s="173" t="str">
        <f t="shared" si="32"/>
        <v/>
      </c>
      <c r="AT100" s="173" t="str">
        <f t="shared" si="33"/>
        <v/>
      </c>
      <c r="AU100" s="173" t="str">
        <f t="shared" si="34"/>
        <v/>
      </c>
      <c r="AV100" s="173" t="b">
        <f t="shared" si="35"/>
        <v>0</v>
      </c>
      <c r="AW100" s="173" t="b">
        <f t="shared" si="36"/>
        <v>0</v>
      </c>
      <c r="AX100" s="173" t="b">
        <f t="shared" si="37"/>
        <v>0</v>
      </c>
      <c r="AY100" s="173" t="b">
        <f t="shared" si="38"/>
        <v>0</v>
      </c>
      <c r="AZ100" s="173" t="b">
        <f t="shared" si="39"/>
        <v>0</v>
      </c>
      <c r="BA100" s="173" t="b">
        <f t="shared" si="40"/>
        <v>0</v>
      </c>
      <c r="BB100" s="173" t="b">
        <f t="shared" si="41"/>
        <v>0</v>
      </c>
      <c r="BC100" s="173" t="b">
        <f t="shared" si="42"/>
        <v>0</v>
      </c>
      <c r="BD100" s="173" t="b">
        <f t="shared" si="43"/>
        <v>0</v>
      </c>
      <c r="BE100" s="173" t="b">
        <f t="shared" si="44"/>
        <v>0</v>
      </c>
      <c r="BF100" s="173" t="b">
        <f t="shared" si="45"/>
        <v>0</v>
      </c>
      <c r="BG100" s="173" t="b">
        <f t="shared" si="46"/>
        <v>0</v>
      </c>
      <c r="BH100" s="173" t="b">
        <f t="shared" si="47"/>
        <v>0</v>
      </c>
      <c r="BI100" s="173" t="b">
        <f t="shared" si="48"/>
        <v>0</v>
      </c>
      <c r="BJ100" s="173" t="b">
        <f t="shared" si="49"/>
        <v>0</v>
      </c>
      <c r="BK100" s="173" t="b">
        <f t="shared" si="50"/>
        <v>0</v>
      </c>
      <c r="BL100" s="173">
        <f t="shared" si="51"/>
        <v>0</v>
      </c>
      <c r="BM100" s="174"/>
      <c r="BN100" s="174"/>
    </row>
    <row r="101" spans="2:66" ht="43.2" hidden="1" x14ac:dyDescent="0.3">
      <c r="B101" s="179" t="s">
        <v>269</v>
      </c>
      <c r="C101" s="179" t="s">
        <v>259</v>
      </c>
      <c r="D101" s="169"/>
      <c r="E101" s="170"/>
      <c r="F101" s="170"/>
      <c r="G101" s="170"/>
      <c r="H101" s="170"/>
      <c r="I101" s="170"/>
      <c r="J101" s="170"/>
      <c r="K101" s="170"/>
      <c r="L101" s="170"/>
      <c r="M101" s="170"/>
      <c r="N101" s="170"/>
      <c r="O101" s="170"/>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1"/>
      <c r="AK101" s="170"/>
      <c r="AL101" s="170"/>
      <c r="AM101" s="172" t="str">
        <f t="shared" si="26"/>
        <v>Réduction du risque non prioritaire</v>
      </c>
      <c r="AN101" s="173" t="str">
        <f t="shared" si="27"/>
        <v/>
      </c>
      <c r="AO101" s="173" t="str">
        <f t="shared" si="28"/>
        <v/>
      </c>
      <c r="AP101" s="173" t="str">
        <f t="shared" si="29"/>
        <v/>
      </c>
      <c r="AQ101" s="173" t="str">
        <f t="shared" si="30"/>
        <v/>
      </c>
      <c r="AR101" s="173" t="str">
        <f t="shared" si="31"/>
        <v/>
      </c>
      <c r="AS101" s="173" t="str">
        <f t="shared" si="32"/>
        <v/>
      </c>
      <c r="AT101" s="173" t="str">
        <f t="shared" si="33"/>
        <v/>
      </c>
      <c r="AU101" s="173" t="str">
        <f t="shared" si="34"/>
        <v/>
      </c>
      <c r="AV101" s="173" t="b">
        <f t="shared" si="35"/>
        <v>0</v>
      </c>
      <c r="AW101" s="173" t="b">
        <f t="shared" si="36"/>
        <v>0</v>
      </c>
      <c r="AX101" s="173" t="b">
        <f t="shared" si="37"/>
        <v>0</v>
      </c>
      <c r="AY101" s="173" t="b">
        <f t="shared" si="38"/>
        <v>0</v>
      </c>
      <c r="AZ101" s="173" t="b">
        <f t="shared" si="39"/>
        <v>0</v>
      </c>
      <c r="BA101" s="173" t="b">
        <f t="shared" si="40"/>
        <v>0</v>
      </c>
      <c r="BB101" s="173" t="b">
        <f t="shared" si="41"/>
        <v>0</v>
      </c>
      <c r="BC101" s="173" t="b">
        <f t="shared" si="42"/>
        <v>0</v>
      </c>
      <c r="BD101" s="173" t="b">
        <f t="shared" si="43"/>
        <v>0</v>
      </c>
      <c r="BE101" s="173" t="b">
        <f t="shared" si="44"/>
        <v>0</v>
      </c>
      <c r="BF101" s="173" t="b">
        <f t="shared" si="45"/>
        <v>0</v>
      </c>
      <c r="BG101" s="173" t="b">
        <f t="shared" si="46"/>
        <v>0</v>
      </c>
      <c r="BH101" s="173" t="b">
        <f t="shared" si="47"/>
        <v>0</v>
      </c>
      <c r="BI101" s="173" t="b">
        <f t="shared" si="48"/>
        <v>0</v>
      </c>
      <c r="BJ101" s="173" t="b">
        <f t="shared" si="49"/>
        <v>0</v>
      </c>
      <c r="BK101" s="173" t="b">
        <f t="shared" si="50"/>
        <v>0</v>
      </c>
      <c r="BL101" s="173">
        <f t="shared" si="51"/>
        <v>0</v>
      </c>
      <c r="BM101" s="174"/>
      <c r="BN101" s="174"/>
    </row>
    <row r="102" spans="2:66" ht="43.2" hidden="1" x14ac:dyDescent="0.3">
      <c r="B102" s="179" t="s">
        <v>269</v>
      </c>
      <c r="C102" s="179" t="s">
        <v>247</v>
      </c>
      <c r="D102" s="169"/>
      <c r="E102" s="170"/>
      <c r="F102" s="170"/>
      <c r="G102" s="170"/>
      <c r="H102" s="170"/>
      <c r="I102" s="170"/>
      <c r="J102" s="170"/>
      <c r="K102" s="170"/>
      <c r="L102" s="170"/>
      <c r="M102" s="170"/>
      <c r="N102" s="170"/>
      <c r="O102" s="170"/>
      <c r="P102" s="170"/>
      <c r="Q102" s="170"/>
      <c r="R102" s="170"/>
      <c r="S102" s="170"/>
      <c r="T102" s="170"/>
      <c r="U102" s="170"/>
      <c r="V102" s="170"/>
      <c r="W102" s="170"/>
      <c r="X102" s="170"/>
      <c r="Y102" s="170"/>
      <c r="Z102" s="170"/>
      <c r="AA102" s="170"/>
      <c r="AB102" s="170"/>
      <c r="AC102" s="170"/>
      <c r="AD102" s="170"/>
      <c r="AE102" s="170"/>
      <c r="AF102" s="170"/>
      <c r="AG102" s="170"/>
      <c r="AH102" s="170"/>
      <c r="AI102" s="170"/>
      <c r="AJ102" s="171"/>
      <c r="AK102" s="170"/>
      <c r="AL102" s="170"/>
      <c r="AM102" s="172" t="str">
        <f t="shared" si="26"/>
        <v>Réduction du risque non prioritaire</v>
      </c>
      <c r="AN102" s="173" t="str">
        <f t="shared" si="27"/>
        <v/>
      </c>
      <c r="AO102" s="173" t="str">
        <f t="shared" si="28"/>
        <v/>
      </c>
      <c r="AP102" s="173" t="str">
        <f t="shared" si="29"/>
        <v/>
      </c>
      <c r="AQ102" s="173" t="str">
        <f t="shared" si="30"/>
        <v/>
      </c>
      <c r="AR102" s="173" t="str">
        <f t="shared" si="31"/>
        <v/>
      </c>
      <c r="AS102" s="173" t="str">
        <f t="shared" si="32"/>
        <v/>
      </c>
      <c r="AT102" s="173" t="str">
        <f t="shared" si="33"/>
        <v/>
      </c>
      <c r="AU102" s="173" t="str">
        <f t="shared" si="34"/>
        <v/>
      </c>
      <c r="AV102" s="173" t="b">
        <f t="shared" si="35"/>
        <v>0</v>
      </c>
      <c r="AW102" s="173" t="b">
        <f t="shared" si="36"/>
        <v>0</v>
      </c>
      <c r="AX102" s="173" t="b">
        <f t="shared" si="37"/>
        <v>0</v>
      </c>
      <c r="AY102" s="173" t="b">
        <f t="shared" si="38"/>
        <v>0</v>
      </c>
      <c r="AZ102" s="173" t="b">
        <f t="shared" si="39"/>
        <v>0</v>
      </c>
      <c r="BA102" s="173" t="b">
        <f t="shared" si="40"/>
        <v>0</v>
      </c>
      <c r="BB102" s="173" t="b">
        <f t="shared" si="41"/>
        <v>0</v>
      </c>
      <c r="BC102" s="173" t="b">
        <f t="shared" si="42"/>
        <v>0</v>
      </c>
      <c r="BD102" s="173" t="b">
        <f t="shared" si="43"/>
        <v>0</v>
      </c>
      <c r="BE102" s="173" t="b">
        <f t="shared" si="44"/>
        <v>0</v>
      </c>
      <c r="BF102" s="173" t="b">
        <f t="shared" si="45"/>
        <v>0</v>
      </c>
      <c r="BG102" s="173" t="b">
        <f t="shared" si="46"/>
        <v>0</v>
      </c>
      <c r="BH102" s="173" t="b">
        <f t="shared" si="47"/>
        <v>0</v>
      </c>
      <c r="BI102" s="173" t="b">
        <f t="shared" si="48"/>
        <v>0</v>
      </c>
      <c r="BJ102" s="173" t="b">
        <f t="shared" si="49"/>
        <v>0</v>
      </c>
      <c r="BK102" s="173" t="b">
        <f t="shared" si="50"/>
        <v>0</v>
      </c>
      <c r="BL102" s="173">
        <f t="shared" si="51"/>
        <v>0</v>
      </c>
      <c r="BM102" s="174"/>
      <c r="BN102" s="174"/>
    </row>
    <row r="103" spans="2:66" ht="43.2" hidden="1" x14ac:dyDescent="0.3">
      <c r="B103" s="179" t="s">
        <v>269</v>
      </c>
      <c r="C103" s="179" t="s">
        <v>248</v>
      </c>
      <c r="D103" s="169"/>
      <c r="E103" s="170"/>
      <c r="F103" s="170"/>
      <c r="G103" s="170"/>
      <c r="H103" s="170"/>
      <c r="I103" s="170"/>
      <c r="J103" s="170"/>
      <c r="K103" s="170"/>
      <c r="L103" s="170"/>
      <c r="M103" s="170"/>
      <c r="N103" s="170"/>
      <c r="O103" s="170"/>
      <c r="P103" s="170"/>
      <c r="Q103" s="170"/>
      <c r="R103" s="170"/>
      <c r="S103" s="170"/>
      <c r="T103" s="170"/>
      <c r="U103" s="170"/>
      <c r="V103" s="170"/>
      <c r="W103" s="170"/>
      <c r="X103" s="170"/>
      <c r="Y103" s="170"/>
      <c r="Z103" s="170"/>
      <c r="AA103" s="170"/>
      <c r="AB103" s="170"/>
      <c r="AC103" s="170"/>
      <c r="AD103" s="170"/>
      <c r="AE103" s="170"/>
      <c r="AF103" s="170"/>
      <c r="AG103" s="170"/>
      <c r="AH103" s="170"/>
      <c r="AI103" s="170"/>
      <c r="AJ103" s="171"/>
      <c r="AK103" s="170"/>
      <c r="AL103" s="170"/>
      <c r="AM103" s="172" t="str">
        <f t="shared" si="26"/>
        <v>Réduction du risque non prioritaire</v>
      </c>
      <c r="AN103" s="173" t="str">
        <f t="shared" si="27"/>
        <v/>
      </c>
      <c r="AO103" s="173" t="str">
        <f t="shared" si="28"/>
        <v/>
      </c>
      <c r="AP103" s="173" t="str">
        <f t="shared" si="29"/>
        <v/>
      </c>
      <c r="AQ103" s="173" t="str">
        <f t="shared" si="30"/>
        <v/>
      </c>
      <c r="AR103" s="173" t="str">
        <f t="shared" si="31"/>
        <v/>
      </c>
      <c r="AS103" s="173" t="str">
        <f t="shared" si="32"/>
        <v/>
      </c>
      <c r="AT103" s="173" t="str">
        <f t="shared" si="33"/>
        <v/>
      </c>
      <c r="AU103" s="173" t="str">
        <f t="shared" si="34"/>
        <v/>
      </c>
      <c r="AV103" s="173" t="b">
        <f t="shared" si="35"/>
        <v>0</v>
      </c>
      <c r="AW103" s="173" t="b">
        <f t="shared" si="36"/>
        <v>0</v>
      </c>
      <c r="AX103" s="173" t="b">
        <f t="shared" si="37"/>
        <v>0</v>
      </c>
      <c r="AY103" s="173" t="b">
        <f t="shared" si="38"/>
        <v>0</v>
      </c>
      <c r="AZ103" s="173" t="b">
        <f t="shared" si="39"/>
        <v>0</v>
      </c>
      <c r="BA103" s="173" t="b">
        <f t="shared" si="40"/>
        <v>0</v>
      </c>
      <c r="BB103" s="173" t="b">
        <f t="shared" si="41"/>
        <v>0</v>
      </c>
      <c r="BC103" s="173" t="b">
        <f t="shared" si="42"/>
        <v>0</v>
      </c>
      <c r="BD103" s="173" t="b">
        <f t="shared" si="43"/>
        <v>0</v>
      </c>
      <c r="BE103" s="173" t="b">
        <f t="shared" si="44"/>
        <v>0</v>
      </c>
      <c r="BF103" s="173" t="b">
        <f t="shared" si="45"/>
        <v>0</v>
      </c>
      <c r="BG103" s="173" t="b">
        <f t="shared" si="46"/>
        <v>0</v>
      </c>
      <c r="BH103" s="173" t="b">
        <f t="shared" si="47"/>
        <v>0</v>
      </c>
      <c r="BI103" s="173" t="b">
        <f t="shared" si="48"/>
        <v>0</v>
      </c>
      <c r="BJ103" s="173" t="b">
        <f t="shared" si="49"/>
        <v>0</v>
      </c>
      <c r="BK103" s="173" t="b">
        <f t="shared" si="50"/>
        <v>0</v>
      </c>
      <c r="BL103" s="173">
        <f t="shared" si="51"/>
        <v>0</v>
      </c>
      <c r="BM103" s="174"/>
      <c r="BN103" s="174"/>
    </row>
    <row r="104" spans="2:66" ht="54" hidden="1" x14ac:dyDescent="0.3">
      <c r="B104" s="179" t="s">
        <v>271</v>
      </c>
      <c r="C104" s="179" t="s">
        <v>268</v>
      </c>
      <c r="D104" s="169"/>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1"/>
      <c r="AK104" s="170"/>
      <c r="AL104" s="170"/>
      <c r="AM104" s="172" t="str">
        <f t="shared" si="26"/>
        <v>Réduction du risque non prioritaire</v>
      </c>
      <c r="AN104" s="173" t="str">
        <f t="shared" si="27"/>
        <v/>
      </c>
      <c r="AO104" s="173" t="str">
        <f t="shared" si="28"/>
        <v/>
      </c>
      <c r="AP104" s="173" t="str">
        <f t="shared" si="29"/>
        <v/>
      </c>
      <c r="AQ104" s="173" t="str">
        <f t="shared" si="30"/>
        <v/>
      </c>
      <c r="AR104" s="173" t="str">
        <f t="shared" si="31"/>
        <v/>
      </c>
      <c r="AS104" s="173" t="str">
        <f t="shared" si="32"/>
        <v/>
      </c>
      <c r="AT104" s="173" t="str">
        <f t="shared" si="33"/>
        <v/>
      </c>
      <c r="AU104" s="173" t="str">
        <f t="shared" si="34"/>
        <v/>
      </c>
      <c r="AV104" s="173" t="b">
        <f t="shared" si="35"/>
        <v>0</v>
      </c>
      <c r="AW104" s="173" t="b">
        <f t="shared" si="36"/>
        <v>0</v>
      </c>
      <c r="AX104" s="173" t="b">
        <f t="shared" si="37"/>
        <v>0</v>
      </c>
      <c r="AY104" s="173" t="b">
        <f t="shared" si="38"/>
        <v>0</v>
      </c>
      <c r="AZ104" s="173" t="b">
        <f t="shared" si="39"/>
        <v>0</v>
      </c>
      <c r="BA104" s="173" t="b">
        <f t="shared" si="40"/>
        <v>0</v>
      </c>
      <c r="BB104" s="173" t="b">
        <f t="shared" si="41"/>
        <v>0</v>
      </c>
      <c r="BC104" s="173" t="b">
        <f t="shared" si="42"/>
        <v>0</v>
      </c>
      <c r="BD104" s="173" t="b">
        <f t="shared" si="43"/>
        <v>0</v>
      </c>
      <c r="BE104" s="173" t="b">
        <f t="shared" si="44"/>
        <v>0</v>
      </c>
      <c r="BF104" s="173" t="b">
        <f t="shared" si="45"/>
        <v>0</v>
      </c>
      <c r="BG104" s="173" t="b">
        <f t="shared" si="46"/>
        <v>0</v>
      </c>
      <c r="BH104" s="173" t="b">
        <f t="shared" si="47"/>
        <v>0</v>
      </c>
      <c r="BI104" s="173" t="b">
        <f t="shared" si="48"/>
        <v>0</v>
      </c>
      <c r="BJ104" s="173" t="b">
        <f t="shared" si="49"/>
        <v>0</v>
      </c>
      <c r="BK104" s="173" t="b">
        <f t="shared" si="50"/>
        <v>0</v>
      </c>
      <c r="BL104" s="173">
        <f t="shared" si="51"/>
        <v>0</v>
      </c>
      <c r="BM104" s="174"/>
      <c r="BN104" s="174"/>
    </row>
    <row r="105" spans="2:66" ht="54" hidden="1" x14ac:dyDescent="0.3">
      <c r="B105" s="179" t="s">
        <v>271</v>
      </c>
      <c r="C105" s="179" t="s">
        <v>270</v>
      </c>
      <c r="D105" s="169"/>
      <c r="E105" s="170"/>
      <c r="F105" s="170"/>
      <c r="G105" s="170"/>
      <c r="H105" s="170"/>
      <c r="I105" s="170"/>
      <c r="J105" s="170"/>
      <c r="K105" s="170"/>
      <c r="L105" s="170"/>
      <c r="M105" s="170"/>
      <c r="N105" s="170"/>
      <c r="O105" s="170"/>
      <c r="P105" s="170"/>
      <c r="Q105" s="170"/>
      <c r="R105" s="170"/>
      <c r="S105" s="170"/>
      <c r="T105" s="170"/>
      <c r="U105" s="170"/>
      <c r="V105" s="170"/>
      <c r="W105" s="170"/>
      <c r="X105" s="170"/>
      <c r="Y105" s="170"/>
      <c r="Z105" s="170"/>
      <c r="AA105" s="170"/>
      <c r="AB105" s="170"/>
      <c r="AC105" s="170"/>
      <c r="AD105" s="170"/>
      <c r="AE105" s="170"/>
      <c r="AF105" s="170"/>
      <c r="AG105" s="170"/>
      <c r="AH105" s="170"/>
      <c r="AI105" s="170"/>
      <c r="AJ105" s="171"/>
      <c r="AK105" s="170"/>
      <c r="AL105" s="170"/>
      <c r="AM105" s="172" t="str">
        <f t="shared" si="26"/>
        <v>Réduction du risque non prioritaire</v>
      </c>
      <c r="AN105" s="173" t="str">
        <f t="shared" si="27"/>
        <v/>
      </c>
      <c r="AO105" s="173" t="str">
        <f t="shared" si="28"/>
        <v/>
      </c>
      <c r="AP105" s="173" t="str">
        <f t="shared" si="29"/>
        <v/>
      </c>
      <c r="AQ105" s="173" t="str">
        <f t="shared" si="30"/>
        <v/>
      </c>
      <c r="AR105" s="173" t="str">
        <f t="shared" si="31"/>
        <v/>
      </c>
      <c r="AS105" s="173" t="str">
        <f t="shared" si="32"/>
        <v/>
      </c>
      <c r="AT105" s="173" t="str">
        <f t="shared" si="33"/>
        <v/>
      </c>
      <c r="AU105" s="173" t="str">
        <f t="shared" si="34"/>
        <v/>
      </c>
      <c r="AV105" s="173" t="b">
        <f t="shared" si="35"/>
        <v>0</v>
      </c>
      <c r="AW105" s="173" t="b">
        <f t="shared" si="36"/>
        <v>0</v>
      </c>
      <c r="AX105" s="173" t="b">
        <f t="shared" si="37"/>
        <v>0</v>
      </c>
      <c r="AY105" s="173" t="b">
        <f t="shared" si="38"/>
        <v>0</v>
      </c>
      <c r="AZ105" s="173" t="b">
        <f t="shared" si="39"/>
        <v>0</v>
      </c>
      <c r="BA105" s="173" t="b">
        <f t="shared" si="40"/>
        <v>0</v>
      </c>
      <c r="BB105" s="173" t="b">
        <f t="shared" si="41"/>
        <v>0</v>
      </c>
      <c r="BC105" s="173" t="b">
        <f t="shared" si="42"/>
        <v>0</v>
      </c>
      <c r="BD105" s="173" t="b">
        <f t="shared" si="43"/>
        <v>0</v>
      </c>
      <c r="BE105" s="173" t="b">
        <f t="shared" si="44"/>
        <v>0</v>
      </c>
      <c r="BF105" s="173" t="b">
        <f t="shared" si="45"/>
        <v>0</v>
      </c>
      <c r="BG105" s="173" t="b">
        <f t="shared" si="46"/>
        <v>0</v>
      </c>
      <c r="BH105" s="173" t="b">
        <f t="shared" si="47"/>
        <v>0</v>
      </c>
      <c r="BI105" s="173" t="b">
        <f t="shared" si="48"/>
        <v>0</v>
      </c>
      <c r="BJ105" s="173" t="b">
        <f t="shared" si="49"/>
        <v>0</v>
      </c>
      <c r="BK105" s="173" t="b">
        <f t="shared" si="50"/>
        <v>0</v>
      </c>
      <c r="BL105" s="173">
        <f t="shared" si="51"/>
        <v>0</v>
      </c>
      <c r="BM105" s="174"/>
      <c r="BN105" s="174"/>
    </row>
    <row r="106" spans="2:66" ht="54" hidden="1" x14ac:dyDescent="0.3">
      <c r="B106" s="179" t="s">
        <v>271</v>
      </c>
      <c r="C106" s="179" t="s">
        <v>265</v>
      </c>
      <c r="D106" s="169"/>
      <c r="E106" s="170"/>
      <c r="F106" s="170"/>
      <c r="G106" s="170"/>
      <c r="H106" s="170"/>
      <c r="I106" s="170"/>
      <c r="J106" s="170"/>
      <c r="K106" s="170"/>
      <c r="L106" s="170"/>
      <c r="M106" s="170"/>
      <c r="N106" s="170"/>
      <c r="O106" s="170"/>
      <c r="P106" s="170"/>
      <c r="Q106" s="170"/>
      <c r="R106" s="170"/>
      <c r="S106" s="170"/>
      <c r="T106" s="170"/>
      <c r="U106" s="170"/>
      <c r="V106" s="170"/>
      <c r="W106" s="170"/>
      <c r="X106" s="170"/>
      <c r="Y106" s="170"/>
      <c r="Z106" s="170"/>
      <c r="AA106" s="170"/>
      <c r="AB106" s="170"/>
      <c r="AC106" s="170"/>
      <c r="AD106" s="170"/>
      <c r="AE106" s="170"/>
      <c r="AF106" s="170"/>
      <c r="AG106" s="170"/>
      <c r="AH106" s="170"/>
      <c r="AI106" s="170"/>
      <c r="AJ106" s="171"/>
      <c r="AK106" s="170"/>
      <c r="AL106" s="170"/>
      <c r="AM106" s="172" t="str">
        <f t="shared" si="26"/>
        <v>Réduction du risque non prioritaire</v>
      </c>
      <c r="AN106" s="173" t="str">
        <f t="shared" si="27"/>
        <v/>
      </c>
      <c r="AO106" s="173" t="str">
        <f t="shared" si="28"/>
        <v/>
      </c>
      <c r="AP106" s="173" t="str">
        <f t="shared" si="29"/>
        <v/>
      </c>
      <c r="AQ106" s="173" t="str">
        <f t="shared" si="30"/>
        <v/>
      </c>
      <c r="AR106" s="173" t="str">
        <f t="shared" si="31"/>
        <v/>
      </c>
      <c r="AS106" s="173" t="str">
        <f t="shared" si="32"/>
        <v/>
      </c>
      <c r="AT106" s="173" t="str">
        <f t="shared" si="33"/>
        <v/>
      </c>
      <c r="AU106" s="173" t="str">
        <f t="shared" si="34"/>
        <v/>
      </c>
      <c r="AV106" s="173" t="b">
        <f t="shared" si="35"/>
        <v>0</v>
      </c>
      <c r="AW106" s="173" t="b">
        <f t="shared" si="36"/>
        <v>0</v>
      </c>
      <c r="AX106" s="173" t="b">
        <f t="shared" si="37"/>
        <v>0</v>
      </c>
      <c r="AY106" s="173" t="b">
        <f t="shared" si="38"/>
        <v>0</v>
      </c>
      <c r="AZ106" s="173" t="b">
        <f t="shared" si="39"/>
        <v>0</v>
      </c>
      <c r="BA106" s="173" t="b">
        <f t="shared" si="40"/>
        <v>0</v>
      </c>
      <c r="BB106" s="173" t="b">
        <f t="shared" si="41"/>
        <v>0</v>
      </c>
      <c r="BC106" s="173" t="b">
        <f t="shared" si="42"/>
        <v>0</v>
      </c>
      <c r="BD106" s="173" t="b">
        <f t="shared" si="43"/>
        <v>0</v>
      </c>
      <c r="BE106" s="173" t="b">
        <f t="shared" si="44"/>
        <v>0</v>
      </c>
      <c r="BF106" s="173" t="b">
        <f t="shared" si="45"/>
        <v>0</v>
      </c>
      <c r="BG106" s="173" t="b">
        <f t="shared" si="46"/>
        <v>0</v>
      </c>
      <c r="BH106" s="173" t="b">
        <f t="shared" si="47"/>
        <v>0</v>
      </c>
      <c r="BI106" s="173" t="b">
        <f t="shared" si="48"/>
        <v>0</v>
      </c>
      <c r="BJ106" s="173" t="b">
        <f t="shared" si="49"/>
        <v>0</v>
      </c>
      <c r="BK106" s="173" t="b">
        <f t="shared" si="50"/>
        <v>0</v>
      </c>
      <c r="BL106" s="173">
        <f t="shared" si="51"/>
        <v>0</v>
      </c>
      <c r="BM106" s="174"/>
      <c r="BN106" s="174"/>
    </row>
    <row r="107" spans="2:66" ht="54" hidden="1" x14ac:dyDescent="0.3">
      <c r="B107" s="179" t="s">
        <v>271</v>
      </c>
      <c r="C107" s="179" t="s">
        <v>259</v>
      </c>
      <c r="D107" s="169"/>
      <c r="E107" s="170"/>
      <c r="F107" s="170"/>
      <c r="G107" s="170"/>
      <c r="H107" s="170"/>
      <c r="I107" s="170"/>
      <c r="J107" s="170"/>
      <c r="K107" s="170"/>
      <c r="L107" s="170"/>
      <c r="M107" s="170"/>
      <c r="N107" s="170"/>
      <c r="O107" s="170"/>
      <c r="P107" s="170"/>
      <c r="Q107" s="170"/>
      <c r="R107" s="170"/>
      <c r="S107" s="170"/>
      <c r="T107" s="170"/>
      <c r="U107" s="170"/>
      <c r="V107" s="170"/>
      <c r="W107" s="170"/>
      <c r="X107" s="170"/>
      <c r="Y107" s="170"/>
      <c r="Z107" s="170"/>
      <c r="AA107" s="170"/>
      <c r="AB107" s="170"/>
      <c r="AC107" s="170"/>
      <c r="AD107" s="170"/>
      <c r="AE107" s="170"/>
      <c r="AF107" s="170"/>
      <c r="AG107" s="170"/>
      <c r="AH107" s="170"/>
      <c r="AI107" s="170"/>
      <c r="AJ107" s="171"/>
      <c r="AK107" s="170"/>
      <c r="AL107" s="170"/>
      <c r="AM107" s="172" t="str">
        <f t="shared" si="26"/>
        <v>Réduction du risque non prioritaire</v>
      </c>
      <c r="AN107" s="173" t="str">
        <f t="shared" si="27"/>
        <v/>
      </c>
      <c r="AO107" s="173" t="str">
        <f t="shared" si="28"/>
        <v/>
      </c>
      <c r="AP107" s="173" t="str">
        <f t="shared" si="29"/>
        <v/>
      </c>
      <c r="AQ107" s="173" t="str">
        <f t="shared" si="30"/>
        <v/>
      </c>
      <c r="AR107" s="173" t="str">
        <f t="shared" si="31"/>
        <v/>
      </c>
      <c r="AS107" s="173" t="str">
        <f t="shared" si="32"/>
        <v/>
      </c>
      <c r="AT107" s="173" t="str">
        <f t="shared" si="33"/>
        <v/>
      </c>
      <c r="AU107" s="173" t="str">
        <f t="shared" si="34"/>
        <v/>
      </c>
      <c r="AV107" s="173" t="b">
        <f t="shared" si="35"/>
        <v>0</v>
      </c>
      <c r="AW107" s="173" t="b">
        <f t="shared" si="36"/>
        <v>0</v>
      </c>
      <c r="AX107" s="173" t="b">
        <f t="shared" si="37"/>
        <v>0</v>
      </c>
      <c r="AY107" s="173" t="b">
        <f t="shared" si="38"/>
        <v>0</v>
      </c>
      <c r="AZ107" s="173" t="b">
        <f t="shared" si="39"/>
        <v>0</v>
      </c>
      <c r="BA107" s="173" t="b">
        <f t="shared" si="40"/>
        <v>0</v>
      </c>
      <c r="BB107" s="173" t="b">
        <f t="shared" si="41"/>
        <v>0</v>
      </c>
      <c r="BC107" s="173" t="b">
        <f t="shared" si="42"/>
        <v>0</v>
      </c>
      <c r="BD107" s="173" t="b">
        <f t="shared" si="43"/>
        <v>0</v>
      </c>
      <c r="BE107" s="173" t="b">
        <f t="shared" si="44"/>
        <v>0</v>
      </c>
      <c r="BF107" s="173" t="b">
        <f t="shared" si="45"/>
        <v>0</v>
      </c>
      <c r="BG107" s="173" t="b">
        <f t="shared" si="46"/>
        <v>0</v>
      </c>
      <c r="BH107" s="173" t="b">
        <f t="shared" si="47"/>
        <v>0</v>
      </c>
      <c r="BI107" s="173" t="b">
        <f t="shared" si="48"/>
        <v>0</v>
      </c>
      <c r="BJ107" s="173" t="b">
        <f t="shared" si="49"/>
        <v>0</v>
      </c>
      <c r="BK107" s="173" t="b">
        <f t="shared" si="50"/>
        <v>0</v>
      </c>
      <c r="BL107" s="173">
        <f t="shared" si="51"/>
        <v>0</v>
      </c>
      <c r="BM107" s="174"/>
      <c r="BN107" s="174"/>
    </row>
    <row r="108" spans="2:66" ht="54" hidden="1" x14ac:dyDescent="0.3">
      <c r="B108" s="179" t="s">
        <v>271</v>
      </c>
      <c r="C108" s="179" t="s">
        <v>247</v>
      </c>
      <c r="D108" s="169"/>
      <c r="E108" s="170"/>
      <c r="F108" s="170"/>
      <c r="G108" s="170"/>
      <c r="H108" s="170"/>
      <c r="I108" s="170"/>
      <c r="J108" s="170"/>
      <c r="K108" s="170"/>
      <c r="L108" s="170"/>
      <c r="M108" s="170"/>
      <c r="N108" s="170"/>
      <c r="O108" s="170"/>
      <c r="P108" s="170"/>
      <c r="Q108" s="170"/>
      <c r="R108" s="170"/>
      <c r="S108" s="170"/>
      <c r="T108" s="170"/>
      <c r="U108" s="170"/>
      <c r="V108" s="170"/>
      <c r="W108" s="170"/>
      <c r="X108" s="170"/>
      <c r="Y108" s="170"/>
      <c r="Z108" s="170"/>
      <c r="AA108" s="170"/>
      <c r="AB108" s="170"/>
      <c r="AC108" s="170"/>
      <c r="AD108" s="170"/>
      <c r="AE108" s="170"/>
      <c r="AF108" s="170"/>
      <c r="AG108" s="170"/>
      <c r="AH108" s="170"/>
      <c r="AI108" s="170"/>
      <c r="AJ108" s="171"/>
      <c r="AK108" s="170"/>
      <c r="AL108" s="170"/>
      <c r="AM108" s="172" t="str">
        <f t="shared" si="26"/>
        <v>Réduction du risque non prioritaire</v>
      </c>
      <c r="AN108" s="173" t="str">
        <f t="shared" si="27"/>
        <v/>
      </c>
      <c r="AO108" s="173" t="str">
        <f t="shared" si="28"/>
        <v/>
      </c>
      <c r="AP108" s="173" t="str">
        <f t="shared" si="29"/>
        <v/>
      </c>
      <c r="AQ108" s="173" t="str">
        <f t="shared" si="30"/>
        <v/>
      </c>
      <c r="AR108" s="173" t="str">
        <f t="shared" si="31"/>
        <v/>
      </c>
      <c r="AS108" s="173" t="str">
        <f t="shared" si="32"/>
        <v/>
      </c>
      <c r="AT108" s="173" t="str">
        <f t="shared" si="33"/>
        <v/>
      </c>
      <c r="AU108" s="173" t="str">
        <f t="shared" si="34"/>
        <v/>
      </c>
      <c r="AV108" s="173" t="b">
        <f t="shared" si="35"/>
        <v>0</v>
      </c>
      <c r="AW108" s="173" t="b">
        <f t="shared" si="36"/>
        <v>0</v>
      </c>
      <c r="AX108" s="173" t="b">
        <f t="shared" si="37"/>
        <v>0</v>
      </c>
      <c r="AY108" s="173" t="b">
        <f t="shared" si="38"/>
        <v>0</v>
      </c>
      <c r="AZ108" s="173" t="b">
        <f t="shared" si="39"/>
        <v>0</v>
      </c>
      <c r="BA108" s="173" t="b">
        <f t="shared" si="40"/>
        <v>0</v>
      </c>
      <c r="BB108" s="173" t="b">
        <f t="shared" si="41"/>
        <v>0</v>
      </c>
      <c r="BC108" s="173" t="b">
        <f t="shared" si="42"/>
        <v>0</v>
      </c>
      <c r="BD108" s="173" t="b">
        <f t="shared" si="43"/>
        <v>0</v>
      </c>
      <c r="BE108" s="173" t="b">
        <f t="shared" si="44"/>
        <v>0</v>
      </c>
      <c r="BF108" s="173" t="b">
        <f t="shared" si="45"/>
        <v>0</v>
      </c>
      <c r="BG108" s="173" t="b">
        <f t="shared" si="46"/>
        <v>0</v>
      </c>
      <c r="BH108" s="173" t="b">
        <f t="shared" si="47"/>
        <v>0</v>
      </c>
      <c r="BI108" s="173" t="b">
        <f t="shared" si="48"/>
        <v>0</v>
      </c>
      <c r="BJ108" s="173" t="b">
        <f t="shared" si="49"/>
        <v>0</v>
      </c>
      <c r="BK108" s="173" t="b">
        <f t="shared" si="50"/>
        <v>0</v>
      </c>
      <c r="BL108" s="173">
        <f t="shared" si="51"/>
        <v>0</v>
      </c>
      <c r="BM108" s="174"/>
      <c r="BN108" s="174"/>
    </row>
    <row r="109" spans="2:66" ht="54" hidden="1" x14ac:dyDescent="0.3">
      <c r="B109" s="179" t="s">
        <v>271</v>
      </c>
      <c r="C109" s="179" t="s">
        <v>248</v>
      </c>
      <c r="D109" s="169"/>
      <c r="E109" s="170"/>
      <c r="F109" s="170"/>
      <c r="G109" s="170"/>
      <c r="H109" s="170"/>
      <c r="I109" s="170"/>
      <c r="J109" s="170"/>
      <c r="K109" s="170"/>
      <c r="L109" s="170"/>
      <c r="M109" s="170"/>
      <c r="N109" s="170"/>
      <c r="O109" s="170"/>
      <c r="P109" s="170"/>
      <c r="Q109" s="170"/>
      <c r="R109" s="170"/>
      <c r="S109" s="170"/>
      <c r="T109" s="170"/>
      <c r="U109" s="170"/>
      <c r="V109" s="170"/>
      <c r="W109" s="170"/>
      <c r="X109" s="170"/>
      <c r="Y109" s="170"/>
      <c r="Z109" s="170"/>
      <c r="AA109" s="170"/>
      <c r="AB109" s="170"/>
      <c r="AC109" s="170"/>
      <c r="AD109" s="170"/>
      <c r="AE109" s="170"/>
      <c r="AF109" s="170"/>
      <c r="AG109" s="170"/>
      <c r="AH109" s="170"/>
      <c r="AI109" s="170"/>
      <c r="AJ109" s="171"/>
      <c r="AK109" s="170"/>
      <c r="AL109" s="170"/>
      <c r="AM109" s="172" t="str">
        <f t="shared" si="26"/>
        <v>Réduction du risque non prioritaire</v>
      </c>
      <c r="AN109" s="173" t="str">
        <f t="shared" si="27"/>
        <v/>
      </c>
      <c r="AO109" s="173" t="str">
        <f t="shared" si="28"/>
        <v/>
      </c>
      <c r="AP109" s="173" t="str">
        <f t="shared" si="29"/>
        <v/>
      </c>
      <c r="AQ109" s="173" t="str">
        <f t="shared" si="30"/>
        <v/>
      </c>
      <c r="AR109" s="173" t="str">
        <f t="shared" si="31"/>
        <v/>
      </c>
      <c r="AS109" s="173" t="str">
        <f t="shared" si="32"/>
        <v/>
      </c>
      <c r="AT109" s="173" t="str">
        <f t="shared" si="33"/>
        <v/>
      </c>
      <c r="AU109" s="173" t="str">
        <f t="shared" si="34"/>
        <v/>
      </c>
      <c r="AV109" s="173" t="b">
        <f t="shared" si="35"/>
        <v>0</v>
      </c>
      <c r="AW109" s="173" t="b">
        <f t="shared" si="36"/>
        <v>0</v>
      </c>
      <c r="AX109" s="173" t="b">
        <f t="shared" si="37"/>
        <v>0</v>
      </c>
      <c r="AY109" s="173" t="b">
        <f t="shared" si="38"/>
        <v>0</v>
      </c>
      <c r="AZ109" s="173" t="b">
        <f t="shared" si="39"/>
        <v>0</v>
      </c>
      <c r="BA109" s="173" t="b">
        <f t="shared" si="40"/>
        <v>0</v>
      </c>
      <c r="BB109" s="173" t="b">
        <f t="shared" si="41"/>
        <v>0</v>
      </c>
      <c r="BC109" s="173" t="b">
        <f t="shared" si="42"/>
        <v>0</v>
      </c>
      <c r="BD109" s="173" t="b">
        <f t="shared" si="43"/>
        <v>0</v>
      </c>
      <c r="BE109" s="173" t="b">
        <f t="shared" si="44"/>
        <v>0</v>
      </c>
      <c r="BF109" s="173" t="b">
        <f t="shared" si="45"/>
        <v>0</v>
      </c>
      <c r="BG109" s="173" t="b">
        <f t="shared" si="46"/>
        <v>0</v>
      </c>
      <c r="BH109" s="173" t="b">
        <f t="shared" si="47"/>
        <v>0</v>
      </c>
      <c r="BI109" s="173" t="b">
        <f t="shared" si="48"/>
        <v>0</v>
      </c>
      <c r="BJ109" s="173" t="b">
        <f t="shared" si="49"/>
        <v>0</v>
      </c>
      <c r="BK109" s="173" t="b">
        <f t="shared" si="50"/>
        <v>0</v>
      </c>
      <c r="BL109" s="173">
        <f t="shared" si="51"/>
        <v>0</v>
      </c>
      <c r="BM109" s="174"/>
      <c r="BN109" s="174"/>
    </row>
    <row r="110" spans="2:66" ht="18" hidden="1" x14ac:dyDescent="0.3">
      <c r="B110" s="181" t="s">
        <v>272</v>
      </c>
    </row>
  </sheetData>
  <mergeCells count="16">
    <mergeCell ref="AM2:AM3"/>
    <mergeCell ref="A5:A7"/>
    <mergeCell ref="A8:A9"/>
    <mergeCell ref="A10:A15"/>
    <mergeCell ref="A16:A19"/>
    <mergeCell ref="A23:A34"/>
    <mergeCell ref="A1:A3"/>
    <mergeCell ref="AD1:AE1"/>
    <mergeCell ref="AF1:AG1"/>
    <mergeCell ref="AH1:AI1"/>
    <mergeCell ref="AJ1:AK1"/>
    <mergeCell ref="AL1:AM1"/>
    <mergeCell ref="B2:B3"/>
    <mergeCell ref="C2:C3"/>
    <mergeCell ref="AE2:AH2"/>
    <mergeCell ref="AI2:AL2"/>
  </mergeCells>
  <conditionalFormatting sqref="AM5:AM109">
    <cfRule type="containsText" dxfId="2" priority="1" operator="containsText" text="Réduction du risque nécessaire">
      <formula>NOT(ISERROR(SEARCH("Réduction du risque nécessaire",AM5)))</formula>
    </cfRule>
    <cfRule type="containsText" dxfId="1" priority="2" operator="containsText" text="Réduction du risque nécessaire">
      <formula>NOT(ISERROR(SEARCH("Réduction du risque nécessaire",AM5)))</formula>
    </cfRule>
    <cfRule type="containsText" dxfId="0" priority="3" operator="containsText" text="Réduction du risque nécessaire">
      <formula>NOT(ISERROR(SEARCH("Réduction du risque nécessaire",AM5)))</formula>
    </cfRule>
  </conditionalFormatting>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 reiter</dc:creator>
  <cp:lastModifiedBy>pascal reiter</cp:lastModifiedBy>
  <cp:lastPrinted>2017-04-27T10:08:44Z</cp:lastPrinted>
  <dcterms:created xsi:type="dcterms:W3CDTF">2017-04-25T06:17:05Z</dcterms:created>
  <dcterms:modified xsi:type="dcterms:W3CDTF">2020-11-02T14:12:18Z</dcterms:modified>
</cp:coreProperties>
</file>